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<sst xmlns="http://schemas.openxmlformats.org/spreadsheetml/2006/main" count="168" uniqueCount="126">
  <si>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</si>
  <si>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</si>
  <si>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</si>
  <si>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</si>
  <si>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</si>
  <si>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</si>
  <si>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</si>
  <si>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</si>
  <si>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</si>
  <si>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</si>
  <si>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</si>
  <si>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</si>
  <si>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</si>
  <si>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</si>
  <si>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</si>
  <si>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</si>
  <si>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</si>
  <si>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</si>
  <si>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</si>
  <si>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</si>
  <si>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</si>
  <si>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</si>
  <si>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</si>
  <si>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</si>
  <si>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</si>
  <si>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</si>
  <si>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</si>
  <si>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</si>
  <si>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</si>
  <si>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</si>
  <si>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</si>
  <si>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</si>
  <si>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</si>
  <si>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</si>
  <si>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</si>
  <si>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</si>
  <si>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</si>
  <si>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</si>
  <si>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</si>
  <si>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</si>
  <si>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</si>
  <si>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</si>
  <si>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</si>
  <si>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</si>
  <si>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</si>
  <si>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</si>
  <si>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</si>
  <si>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</si>
  <si>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</si>
  <si>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</si>
  <si>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</si>
  <si>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</si>
  <si>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</si>
  <si>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</si>
  <si>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</si>
  <si>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</si>
  <si>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</si>
  <si>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</si>
  <si>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</si>
  <si>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</si>
  <si>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</si>
  <si>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</si>
  <si>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</si>
  <si>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</si>
  <si>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</si>
  <si>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</si>
  <si>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</si>
  <si>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</si>
  <si>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</si>
  <si>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</si>
  <si>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</si>
  <si>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</si>
  <si>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</si>
  <si>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</si>
  <si>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</si>
  <si>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</si>
  <si>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</si>
  <si>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</si>
  <si>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</si>
  <si>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</si>
  <si>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</si>
  <si>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</si>
  <si>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</si>
  <si>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</si>
  <si>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</si>
  <si>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</si>
  <si>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</si>
  <si>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</si>
  <si>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</si>
  <si>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</si>
  <si>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</si>
  <si>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</si>
  <si>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</si>
  <si>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</si>
  <si>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</si>
  <si>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</si>
  <si>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</si>
  <si>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</si>
  <si>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</si>
  <si>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</si>
  <si>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</si>
  <si>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</si>
  <si>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</si>
  <si>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</si>
  <si>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</si>
  <si>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</si>
  <si>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</si>
  <si>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</si>
  <si>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</si>
  <si>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</si>
  <si>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</si>
  <si>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</si>
  <si>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</si>
  <si>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</si>
  <si>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перший квартал 2020 року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</si>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</sst>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&amp;L81B00664&amp;C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259</v>
      </c>
      <c r="F5" s="74">
        <v>93</v>
      </c>
      <c r="G5" s="74">
        <v>53</v>
      </c>
      <c r="H5" s="86" t="s">
        <v>33</v>
      </c>
      <c r="I5" s="74">
        <v>206</v>
      </c>
      <c r="J5" s="74">
        <v>16</v>
      </c>
      <c r="K5" s="83">
        <f>E5-F5</f>
        <v>166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145</v>
      </c>
      <c r="F6" s="74">
        <v>81</v>
      </c>
      <c r="G6" s="74">
        <v>74</v>
      </c>
      <c r="H6" s="74">
        <v>18</v>
      </c>
      <c r="I6" s="74">
        <v>71</v>
      </c>
      <c r="J6" s="74"/>
      <c r="K6" s="83">
        <f>E6-F6</f>
        <v>64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117</v>
      </c>
      <c r="F7" s="74">
        <v>99</v>
      </c>
      <c r="G7" s="74">
        <v>81</v>
      </c>
      <c r="H7" s="74">
        <v>15</v>
      </c>
      <c r="I7" s="74">
        <v>36</v>
      </c>
      <c r="J7" s="74"/>
      <c r="K7" s="83">
        <f>E7-F7</f>
        <v>18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3</v>
      </c>
      <c r="F8" s="74">
        <v>3</v>
      </c>
      <c r="G8" s="74">
        <v>2</v>
      </c>
      <c r="H8" s="74"/>
      <c r="I8" s="74">
        <v>1</v>
      </c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106</v>
      </c>
      <c r="F9" s="74">
        <v>101</v>
      </c>
      <c r="G9" s="74">
        <v>106</v>
      </c>
      <c r="H9" s="74">
        <v>105</v>
      </c>
      <c r="I9" s="74"/>
      <c r="J9" s="74"/>
      <c r="K9" s="83">
        <f>E9-F9</f>
        <v>5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489</v>
      </c>
      <c r="F10" s="74">
        <v>489</v>
      </c>
      <c r="G10" s="74">
        <v>489</v>
      </c>
      <c r="H10" s="74">
        <v>435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1119</v>
      </c>
      <c r="F14" s="75">
        <f>SUM(F5:F13)</f>
        <v>866</v>
      </c>
      <c r="G14" s="75">
        <f>SUM(G5:G13)</f>
        <v>805</v>
      </c>
      <c r="H14" s="75">
        <f>SUM(H5:H13)</f>
        <v>573</v>
      </c>
      <c r="I14" s="75">
        <f>SUM(I5:I13)</f>
        <v>314</v>
      </c>
      <c r="J14" s="75">
        <f>SUM(J5:J13)</f>
        <v>16</v>
      </c>
      <c r="K14" s="83">
        <f>E14-F14</f>
        <v>253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467</v>
      </c>
      <c r="F19" s="76">
        <v>297</v>
      </c>
      <c r="G19" s="76">
        <v>249</v>
      </c>
      <c r="H19" s="76">
        <v>94</v>
      </c>
      <c r="I19" s="76">
        <v>218</v>
      </c>
      <c r="J19" s="76"/>
      <c r="K19" s="83">
        <f>E19-F19</f>
        <v>170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168</v>
      </c>
      <c r="F20" s="76">
        <v>113</v>
      </c>
      <c r="G20" s="76">
        <v>110</v>
      </c>
      <c r="H20" s="76">
        <v>35</v>
      </c>
      <c r="I20" s="76">
        <v>58</v>
      </c>
      <c r="J20" s="76"/>
      <c r="K20" s="83">
        <f>E20-F20</f>
        <v>55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2</v>
      </c>
      <c r="F22" s="76"/>
      <c r="G22" s="76"/>
      <c r="H22" s="76"/>
      <c r="I22" s="76">
        <v>2</v>
      </c>
      <c r="J22" s="74">
        <v>2</v>
      </c>
      <c r="K22" s="83">
        <f>E22-F22</f>
        <v>2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11</v>
      </c>
      <c r="F24" s="82">
        <v>11</v>
      </c>
      <c r="G24" s="82">
        <v>11</v>
      </c>
      <c r="H24" s="82">
        <v>1</v>
      </c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/>
      <c r="F25" s="76"/>
      <c r="G25" s="76"/>
      <c r="H25" s="76"/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648</v>
      </c>
      <c r="F26" s="77">
        <f>SUM(F15:F25)</f>
        <v>421</v>
      </c>
      <c r="G26" s="77">
        <f>SUM(G15:G25)</f>
        <v>370</v>
      </c>
      <c r="H26" s="77">
        <f>SUM(H15:H25)</f>
        <v>130</v>
      </c>
      <c r="I26" s="77">
        <f>SUM(I15:I25)</f>
        <v>278</v>
      </c>
      <c r="J26" s="77">
        <f>SUM(J15:J25)</f>
        <v>2</v>
      </c>
      <c r="K26" s="83">
        <f>E26-F26</f>
        <v>227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238</v>
      </c>
      <c r="F27" s="76">
        <v>190</v>
      </c>
      <c r="G27" s="76">
        <v>149</v>
      </c>
      <c r="H27" s="76">
        <v>41</v>
      </c>
      <c r="I27" s="76">
        <v>89</v>
      </c>
      <c r="J27" s="74"/>
      <c r="K27" s="83">
        <f>E27-F27</f>
        <v>48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</v>
      </c>
      <c r="F28" s="80"/>
      <c r="G28" s="80">
        <v>2</v>
      </c>
      <c r="H28" s="81" t="s">
        <v>33</v>
      </c>
      <c r="I28" s="80"/>
      <c r="J28" s="74"/>
      <c r="K28" s="83">
        <f>E28-F28</f>
        <v>2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2005</v>
      </c>
      <c r="F31" s="78">
        <f>F14+F26+F27+F29+F30</f>
        <v>1477</v>
      </c>
      <c r="G31" s="78">
        <f>G14+G26+G27+G29+G30</f>
        <v>1324</v>
      </c>
      <c r="H31" s="78">
        <f>H14+H26+H27+H29</f>
        <v>744</v>
      </c>
      <c r="I31" s="78">
        <f>I14+I26+I27+I29+I30</f>
        <v>681</v>
      </c>
      <c r="J31" s="78">
        <f>J14+J26+J27+J29+J30</f>
        <v>18</v>
      </c>
      <c r="K31" s="83">
        <f>E31-F31</f>
        <v>528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&amp;L81B00664&amp;CФорма № 2-азс, Підрозділ: Рівненський апеляційний суд,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14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35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47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19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17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16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12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43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16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10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15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30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33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252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13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/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131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49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71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34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21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/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270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212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2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8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144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16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94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37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4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23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12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756</v>
      </c>
      <c r="F47" s="84">
        <v>45</v>
      </c>
      <c r="G47" s="84">
        <v>4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356</v>
      </c>
      <c r="F48" s="84">
        <v>13</v>
      </c>
      <c r="G48" s="84">
        <v>1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148</v>
      </c>
      <c r="F49" s="84">
        <v>1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&amp;L81B00664&amp;CФорма № 2-азс, Підрозділ: Рівненський апеляційний суд,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2.643171806167401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5.095541401273885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0.7194244604316546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89.64116452268111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110.33333333333333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167.08333333333334</v>
      </c>
    </row>
    <row r="10" spans="1:4" ht="16.5" customHeight="1">
      <c r="A10" s="191" t="s">
        <v>29</v>
      </c>
      <c r="B10" s="193"/>
      <c r="C10" s="13">
        <v>8</v>
      </c>
      <c r="D10" s="85">
        <v>29</v>
      </c>
    </row>
    <row r="11" spans="1:4" ht="16.5" customHeight="1">
      <c r="A11" s="249" t="s">
        <v>42</v>
      </c>
      <c r="B11" s="249"/>
      <c r="C11" s="13">
        <v>9</v>
      </c>
      <c r="D11" s="85">
        <v>16</v>
      </c>
    </row>
    <row r="12" spans="1:4" ht="16.5" customHeight="1">
      <c r="A12" s="249" t="s">
        <v>43</v>
      </c>
      <c r="B12" s="249"/>
      <c r="C12" s="13">
        <v>10</v>
      </c>
      <c r="D12" s="85">
        <v>55</v>
      </c>
    </row>
    <row r="13" spans="1:4" ht="16.5" customHeight="1">
      <c r="A13" s="249" t="s">
        <v>45</v>
      </c>
      <c r="B13" s="249"/>
      <c r="C13" s="13">
        <v>11</v>
      </c>
      <c r="D13" s="85">
        <v>29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&amp;L81B00664&amp;CФорма № 2-азс, Підрозділ: Рівненський апеляційний суд,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2017-03-25T12:31:38Z</cp:lastPrinted>
  <dcterms:created xsi:type="dcterms:W3CDTF">2004-04-20T14:33:35Z</dcterms:created>
  <dcterms:modified xsi:type="dcterms:W3CDTF">2020-04-03T11:52:18Z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81B00664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