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2'!$A$1:$I$50</definedName>
    <definedName name="_xlnm.Print_Area" localSheetId="3">'розділ 3'!$A$1:$D$28</definedName>
    <definedName name="_xlnm.Print_Area" localSheetId="0">'Титульний лист '!$A$1:$H$45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<sst xmlns="http://schemas.openxmlformats.org/spreadsheetml/2006/main" count="172" uniqueCount="128">
  <si>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</si>
  <si>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</si>
  <si>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</si>
  <si>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</si>
  <si>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</si>
  <si>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</si>
  <si>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</si>
  <si>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</si>
  <si>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</si>
  <si>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</si>
  <si>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</si>
  <si>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</si>
  <si>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</si>
  <si>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</si>
  <si>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</si>
  <si>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</si>
  <si>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</si>
  <si>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</si>
  <si>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</si>
  <si>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</si>
  <si>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</si>
  <si>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</si>
  <si>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</si>
  <si>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</si>
  <si>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</si>
  <si>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</si>
  <si>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</si>
  <si>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</si>
  <si>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</si>
  <si>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</si>
  <si>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</si>
  <si>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</si>
  <si>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</si>
  <si>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</si>
  <si>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</si>
  <si>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</si>
  <si>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</si>
  <si>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</si>
  <si>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</si>
  <si>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</si>
  <si>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</si>
  <si>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</si>
  <si>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</si>
  <si>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</si>
  <si>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</si>
  <si>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</si>
  <si>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</si>
  <si>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</si>
  <si>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</si>
  <si>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</si>
  <si>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</si>
  <si>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</si>
  <si>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</si>
  <si>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</si>
  <si>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</si>
  <si>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</si>
  <si>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</si>
  <si>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</si>
  <si>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</si>
  <si>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</si>
  <si>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</si>
  <si>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</si>
  <si>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</si>
  <si>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</si>
  <si>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</si>
  <si>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</si>
  <si>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</si>
  <si>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</si>
  <si>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</si>
  <si>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</si>
  <si>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</si>
  <si>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</si>
  <si>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</si>
  <si>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</si>
  <si>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</si>
  <si>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</si>
  <si>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</si>
  <si>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</si>
  <si>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</si>
  <si>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</si>
  <si>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</si>
  <si>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</si>
  <si>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</si>
  <si>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</si>
  <si>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</si>
  <si>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</si>
  <si>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</si>
  <si>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</si>
  <si>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</si>
  <si>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</si>
  <si>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</si>
  <si>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</si>
  <si>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</si>
  <si>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Керівник: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</si>
  <si>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</si>
  <si>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</si>
  <si>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</si>
  <si>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</si>
  <si>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</si>
  <si>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</si>
  <si>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</si>
  <si>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</si>
  <si>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</si>
  <si>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</si>
  <si>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</si>
  <si>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</si>
  <si>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</si>
  <si>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</si>
  <si>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</si>
  <si>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</si>
  <si>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</si>
  <si>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</si>
  <si>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</si>
  <si>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</si>
  <si>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</si>
  <si>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</si>
  <si>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2020 рік</t>
  </si>
  <si>
    <t>Рівненський апеляційний суд</t>
  </si>
  <si>
    <t>33028. м.Рівне. вул. Драгоманова 9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</si>
  <si>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</si>
  <si>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</si>
  <si>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</si>
  <si>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</si>
  <si>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</si>
  <si>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</si>
  <si>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</si>
  <si>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</si>
  <si>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5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</si>
</sst>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4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15" xfId="94" applyNumberFormat="1" applyFont="1" applyFill="1" applyBorder="1" applyAlignment="1" applyProtection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17" xfId="94" applyNumberFormat="1" applyFont="1" applyFill="1" applyBorder="1" applyAlignment="1" applyProtection="1">
      <alignment/>
      <protection/>
    </xf>
    <xf numFmtId="0" fontId="7" fillId="0" borderId="18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8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4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15" xfId="94" applyFont="1" applyBorder="1">
      <alignment/>
      <protection/>
    </xf>
    <xf numFmtId="0" fontId="19" fillId="0" borderId="17" xfId="94" applyNumberFormat="1" applyFont="1" applyFill="1" applyBorder="1" applyAlignment="1" applyProtection="1">
      <alignment/>
      <protection/>
    </xf>
    <xf numFmtId="0" fontId="19" fillId="0" borderId="18" xfId="94" applyNumberFormat="1" applyFont="1" applyFill="1" applyBorder="1" applyAlignment="1" applyProtection="1">
      <alignment/>
      <protection/>
    </xf>
    <xf numFmtId="0" fontId="1" fillId="0" borderId="16" xfId="94" applyFont="1" applyBorder="1">
      <alignment/>
      <protection/>
    </xf>
    <xf numFmtId="0" fontId="1" fillId="0" borderId="21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4" xfId="95" applyNumberFormat="1" applyFont="1" applyFill="1" applyBorder="1" applyAlignment="1">
      <alignment horizontal="center" vertical="center" wrapText="1"/>
      <protection/>
    </xf>
    <xf numFmtId="0" fontId="42" fillId="0" borderId="14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1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3" fontId="40" fillId="0" borderId="14" xfId="0" applyNumberFormat="1" applyFont="1" applyBorder="1" applyAlignment="1">
      <alignment horizontal="right" vertical="center"/>
    </xf>
    <xf numFmtId="3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0" fillId="0" borderId="0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4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wrapText="1"/>
      <protection/>
    </xf>
    <xf numFmtId="0" fontId="60" fillId="0" borderId="0" xfId="0" applyNumberFormat="1" applyFont="1" applyAlignment="1">
      <alignment/>
    </xf>
    <xf numFmtId="21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3" fontId="40" fillId="0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19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4" fillId="0" borderId="16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4" fillId="0" borderId="15" xfId="94" applyNumberFormat="1" applyFont="1" applyFill="1" applyBorder="1" applyAlignment="1" applyProtection="1">
      <alignment horizontal="center" wrapText="1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7" fillId="0" borderId="27" xfId="94" applyNumberFormat="1" applyFont="1" applyFill="1" applyBorder="1" applyAlignment="1" applyProtection="1">
      <alignment horizontal="center"/>
      <protection/>
    </xf>
    <xf numFmtId="0" fontId="7" fillId="0" borderId="28" xfId="94" applyNumberFormat="1" applyFont="1" applyFill="1" applyBorder="1" applyAlignment="1" applyProtection="1">
      <alignment horizontal="center"/>
      <protection/>
    </xf>
    <xf numFmtId="0" fontId="7" fillId="0" borderId="26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27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40" fillId="0" borderId="14" xfId="0" applyNumberFormat="1" applyFont="1" applyFill="1" applyBorder="1" applyAlignment="1">
      <alignment horizontal="left" vertical="center" wrapText="1"/>
    </xf>
    <xf numFmtId="0" fontId="37" fillId="0" borderId="14" xfId="0" applyNumberFormat="1" applyFont="1" applyFill="1" applyBorder="1" applyAlignment="1">
      <alignment horizontal="left" vertical="center" wrapText="1"/>
    </xf>
    <xf numFmtId="0" fontId="40" fillId="0" borderId="14" xfId="0" applyNumberFormat="1" applyFont="1" applyFill="1" applyBorder="1" applyAlignment="1">
      <alignment horizontal="center" vertical="center" textRotation="90" wrapText="1"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40" fillId="0" borderId="25" xfId="0" applyNumberFormat="1" applyFont="1" applyBorder="1" applyAlignment="1">
      <alignment horizontal="center" vertical="center" textRotation="90"/>
    </xf>
    <xf numFmtId="0" fontId="40" fillId="0" borderId="15" xfId="0" applyNumberFormat="1" applyFont="1" applyBorder="1" applyAlignment="1">
      <alignment horizontal="center" vertical="center" textRotation="90"/>
    </xf>
    <xf numFmtId="0" fontId="40" fillId="0" borderId="23" xfId="0" applyNumberFormat="1" applyFont="1" applyBorder="1" applyAlignment="1">
      <alignment horizontal="center" vertical="center" textRotation="90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8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19" xfId="104" applyNumberFormat="1" applyFont="1" applyBorder="1" applyAlignment="1">
      <alignment horizontal="center" vertical="center" wrapText="1"/>
    </xf>
    <xf numFmtId="0" fontId="7" fillId="0" borderId="20" xfId="104" applyNumberFormat="1" applyFont="1" applyBorder="1" applyAlignment="1">
      <alignment horizontal="center" vertical="center" wrapText="1"/>
    </xf>
    <xf numFmtId="0" fontId="39" fillId="0" borderId="27" xfId="0" applyNumberFormat="1" applyFont="1" applyFill="1" applyBorder="1" applyAlignment="1">
      <alignment horizontal="left" vertical="center" wrapText="1"/>
    </xf>
    <xf numFmtId="0" fontId="39" fillId="0" borderId="28" xfId="0" applyNumberFormat="1" applyFont="1" applyFill="1" applyBorder="1" applyAlignment="1">
      <alignment horizontal="left" vertical="center" wrapText="1"/>
    </xf>
    <xf numFmtId="0" fontId="39" fillId="0" borderId="26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center" vertical="center" textRotation="90"/>
      <protection/>
    </xf>
    <xf numFmtId="0" fontId="7" fillId="0" borderId="15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7" xfId="104" applyNumberFormat="1" applyFont="1" applyFill="1" applyBorder="1" applyAlignment="1" applyProtection="1">
      <alignment horizontal="left" vertical="center" wrapText="1"/>
      <protection/>
    </xf>
    <xf numFmtId="0" fontId="7" fillId="0" borderId="26" xfId="104" applyNumberFormat="1" applyFont="1" applyFill="1" applyBorder="1" applyAlignment="1" applyProtection="1">
      <alignment horizontal="left" vertical="center" wrapText="1"/>
      <protection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40" fillId="0" borderId="27" xfId="0" applyNumberFormat="1" applyFont="1" applyFill="1" applyBorder="1" applyAlignment="1">
      <alignment horizontal="left" vertical="center" wrapText="1"/>
    </xf>
    <xf numFmtId="0" fontId="40" fillId="0" borderId="28" xfId="0" applyNumberFormat="1" applyFont="1" applyFill="1" applyBorder="1" applyAlignment="1">
      <alignment horizontal="left" vertical="center" wrapText="1"/>
    </xf>
    <xf numFmtId="0" fontId="40" fillId="0" borderId="26" xfId="0" applyNumberFormat="1" applyFont="1" applyFill="1" applyBorder="1" applyAlignment="1">
      <alignment horizontal="left" vertical="center" wrapText="1"/>
    </xf>
    <xf numFmtId="0" fontId="7" fillId="0" borderId="25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15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7" xfId="0" applyFont="1" applyFill="1" applyBorder="1" applyAlignment="1">
      <alignment horizontal="left" vertical="center"/>
    </xf>
    <xf numFmtId="0" fontId="14" fillId="0" borderId="28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0" fontId="16" fillId="0" borderId="28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41" fillId="0" borderId="17" xfId="95" applyNumberFormat="1" applyFont="1" applyFill="1" applyBorder="1" applyAlignment="1">
      <alignment horizontal="center" vertical="center" wrapText="1"/>
      <protection/>
    </xf>
    <xf numFmtId="49" fontId="41" fillId="0" borderId="18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19" xfId="95" applyNumberFormat="1" applyFont="1" applyFill="1" applyBorder="1" applyAlignment="1">
      <alignment horizontal="center" vertical="center" wrapText="1"/>
      <protection/>
    </xf>
    <xf numFmtId="49" fontId="41" fillId="0" borderId="20" xfId="95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9" fillId="0" borderId="27" xfId="94" applyNumberFormat="1" applyFont="1" applyFill="1" applyBorder="1" applyAlignment="1" applyProtection="1">
      <alignment horizontal="left" vertical="center" wrapText="1"/>
      <protection/>
    </xf>
    <xf numFmtId="0" fontId="9" fillId="0" borderId="28" xfId="94" applyNumberFormat="1" applyFont="1" applyFill="1" applyBorder="1" applyAlignment="1" applyProtection="1">
      <alignment horizontal="left" vertical="center" wrapText="1"/>
      <protection/>
    </xf>
    <xf numFmtId="0" fontId="9" fillId="0" borderId="26" xfId="94" applyNumberFormat="1" applyFont="1" applyFill="1" applyBorder="1" applyAlignment="1" applyProtection="1">
      <alignment horizontal="left" vertical="center" wrapText="1"/>
      <protection/>
    </xf>
    <xf numFmtId="0" fontId="13" fillId="0" borderId="19" xfId="0" applyFont="1" applyFill="1" applyBorder="1" applyAlignment="1" applyProtection="1">
      <alignment horizontal="left"/>
      <protection/>
    </xf>
    <xf numFmtId="0" fontId="7" fillId="0" borderId="25" xfId="0" applyFont="1" applyBorder="1" applyAlignment="1" applyProtection="1">
      <alignment horizontal="center" vertical="center" textRotation="90" wrapText="1"/>
      <protection/>
    </xf>
    <xf numFmtId="0" fontId="7" fillId="0" borderId="15" xfId="0" applyFont="1" applyBorder="1" applyAlignment="1" applyProtection="1">
      <alignment horizontal="center" vertical="center" textRotation="90" wrapText="1"/>
      <protection/>
    </xf>
    <xf numFmtId="0" fontId="7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27" xfId="94" applyNumberFormat="1" applyFont="1" applyFill="1" applyBorder="1" applyAlignment="1" applyProtection="1">
      <alignment horizontal="left" vertical="center" wrapText="1"/>
      <protection/>
    </xf>
    <xf numFmtId="0" fontId="1" fillId="0" borderId="28" xfId="94" applyNumberFormat="1" applyFont="1" applyFill="1" applyBorder="1" applyAlignment="1" applyProtection="1">
      <alignment horizontal="left" vertical="center" wrapText="1"/>
      <protection/>
    </xf>
    <xf numFmtId="0" fontId="1" fillId="0" borderId="26" xfId="94" applyNumberFormat="1" applyFont="1" applyFill="1" applyBorder="1" applyAlignment="1" applyProtection="1">
      <alignment horizontal="left" vertical="center" wrapText="1"/>
      <protection/>
    </xf>
    <xf numFmtId="0" fontId="7" fillId="0" borderId="25" xfId="0" applyFont="1" applyFill="1" applyBorder="1" applyAlignment="1" applyProtection="1">
      <alignment horizontal="center" vertical="center" textRotation="90" wrapText="1"/>
      <protection/>
    </xf>
    <xf numFmtId="0" fontId="7" fillId="0" borderId="15" xfId="0" applyFont="1" applyFill="1" applyBorder="1" applyAlignment="1" applyProtection="1">
      <alignment horizontal="center" vertical="center" textRotation="90" wrapText="1"/>
      <protection/>
    </xf>
    <xf numFmtId="0" fontId="9" fillId="0" borderId="1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6" fillId="0" borderId="28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 indent="1"/>
    </xf>
    <xf numFmtId="0" fontId="1" fillId="0" borderId="28" xfId="0" applyFont="1" applyBorder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1" fillId="0" borderId="19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5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10" t="s">
        <v>49</v>
      </c>
      <c r="C3" s="110"/>
      <c r="D3" s="110"/>
      <c r="E3" s="110"/>
      <c r="F3" s="110"/>
      <c r="G3" s="110"/>
      <c r="H3" s="110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4" t="s">
        <v>116</v>
      </c>
      <c r="C5" s="104"/>
      <c r="D5" s="104"/>
      <c r="E5" s="104"/>
      <c r="F5" s="104"/>
      <c r="G5" s="104"/>
      <c r="H5" s="104"/>
    </row>
    <row r="6" spans="2:8" ht="18.75" customHeight="1">
      <c r="B6" s="15"/>
      <c r="C6" s="104"/>
      <c r="D6" s="104"/>
      <c r="E6" s="104"/>
      <c r="F6" s="104"/>
      <c r="G6" s="104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11" t="s">
        <v>9</v>
      </c>
      <c r="C12" s="112"/>
      <c r="D12" s="113"/>
      <c r="E12" s="18" t="s">
        <v>10</v>
      </c>
      <c r="F12" s="22"/>
      <c r="G12" s="14" t="s">
        <v>50</v>
      </c>
    </row>
    <row r="13" spans="1:7" ht="12.75" customHeight="1">
      <c r="A13" s="29"/>
      <c r="B13" s="58"/>
      <c r="C13" s="59"/>
      <c r="D13" s="33"/>
      <c r="E13" s="56"/>
      <c r="F13" s="23"/>
      <c r="G13" s="19" t="s">
        <v>47</v>
      </c>
    </row>
    <row r="14" spans="1:7" ht="37.5" customHeight="1">
      <c r="A14" s="29"/>
      <c r="B14" s="101" t="s">
        <v>84</v>
      </c>
      <c r="C14" s="102"/>
      <c r="D14" s="103"/>
      <c r="E14" s="109" t="s">
        <v>48</v>
      </c>
      <c r="F14" s="23"/>
      <c r="G14" s="19"/>
    </row>
    <row r="15" spans="1:7" ht="12.75" customHeight="1">
      <c r="A15" s="29"/>
      <c r="B15" s="101"/>
      <c r="C15" s="102"/>
      <c r="D15" s="103"/>
      <c r="E15" s="109"/>
      <c r="G15" s="20" t="s">
        <v>11</v>
      </c>
    </row>
    <row r="16" spans="1:8" ht="12.75" customHeight="1">
      <c r="A16" s="29"/>
      <c r="B16" s="101"/>
      <c r="C16" s="102"/>
      <c r="D16" s="103"/>
      <c r="E16" s="109"/>
      <c r="F16" s="105" t="s">
        <v>12</v>
      </c>
      <c r="G16" s="105"/>
      <c r="H16" s="105"/>
    </row>
    <row r="17" spans="1:8" ht="12.75" customHeight="1">
      <c r="A17" s="29"/>
      <c r="B17" s="101"/>
      <c r="C17" s="102"/>
      <c r="D17" s="103"/>
      <c r="E17" s="109"/>
      <c r="F17" s="106" t="s">
        <v>94</v>
      </c>
      <c r="G17" s="107"/>
      <c r="H17" s="107"/>
    </row>
    <row r="18" spans="1:5" ht="24.75" customHeight="1">
      <c r="A18" s="29"/>
      <c r="B18" s="60"/>
      <c r="C18" s="54"/>
      <c r="D18" s="61"/>
      <c r="E18" s="57"/>
    </row>
    <row r="19" spans="1:8" ht="12.75" customHeight="1">
      <c r="A19" s="29"/>
      <c r="B19" s="101"/>
      <c r="C19" s="102"/>
      <c r="D19" s="103"/>
      <c r="E19" s="109"/>
      <c r="F19" s="108"/>
      <c r="G19" s="108"/>
      <c r="H19" s="108"/>
    </row>
    <row r="20" spans="1:8" ht="12.75" customHeight="1">
      <c r="A20" s="29"/>
      <c r="B20" s="101"/>
      <c r="C20" s="102"/>
      <c r="D20" s="103"/>
      <c r="E20" s="109"/>
      <c r="F20" s="105"/>
      <c r="G20" s="105"/>
      <c r="H20" s="105"/>
    </row>
    <row r="21" spans="1:8" ht="12.75" customHeight="1">
      <c r="A21" s="29"/>
      <c r="B21" s="101"/>
      <c r="C21" s="102"/>
      <c r="D21" s="103"/>
      <c r="E21" s="109"/>
      <c r="F21" s="105"/>
      <c r="G21" s="105"/>
      <c r="H21" s="105"/>
    </row>
    <row r="22" spans="1:8" ht="12.75" customHeight="1">
      <c r="A22" s="29"/>
      <c r="B22" s="101"/>
      <c r="C22" s="102"/>
      <c r="D22" s="103"/>
      <c r="E22" s="109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17" t="s">
        <v>14</v>
      </c>
      <c r="C36" s="118"/>
      <c r="D36" s="100" t="s">
        <v>117</v>
      </c>
      <c r="E36" s="100"/>
      <c r="F36" s="100"/>
      <c r="G36" s="100"/>
      <c r="H36" s="95"/>
      <c r="I36" s="23"/>
    </row>
    <row r="37" spans="1:9" ht="12.7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22" t="s">
        <v>118</v>
      </c>
      <c r="E38" s="122"/>
      <c r="F38" s="122"/>
      <c r="G38" s="122"/>
      <c r="H38" s="123"/>
      <c r="I38" s="23"/>
    </row>
    <row r="39" spans="1:9" ht="12.75" customHeight="1">
      <c r="A39" s="29"/>
      <c r="B39" s="22"/>
      <c r="C39" s="23"/>
      <c r="D39" s="122"/>
      <c r="E39" s="122"/>
      <c r="F39" s="122"/>
      <c r="G39" s="122"/>
      <c r="H39" s="123"/>
      <c r="I39" s="23"/>
    </row>
    <row r="40" spans="1:8" ht="12.75" customHeight="1">
      <c r="A40" s="29"/>
      <c r="B40" s="119"/>
      <c r="C40" s="120"/>
      <c r="D40" s="120"/>
      <c r="E40" s="120"/>
      <c r="F40" s="120"/>
      <c r="G40" s="120"/>
      <c r="H40" s="121"/>
    </row>
    <row r="41" spans="1:8" ht="12.75" customHeight="1">
      <c r="A41" s="29"/>
      <c r="B41" s="114" t="s">
        <v>16</v>
      </c>
      <c r="C41" s="115"/>
      <c r="D41" s="115"/>
      <c r="E41" s="115"/>
      <c r="F41" s="115"/>
      <c r="G41" s="115"/>
      <c r="H41" s="116"/>
    </row>
    <row r="42" spans="1:9" ht="12.75" customHeight="1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75" customHeight="1">
      <c r="A43" s="29"/>
      <c r="B43" s="96"/>
      <c r="C43" s="97"/>
      <c r="D43" s="97"/>
      <c r="E43" s="97"/>
      <c r="F43" s="97"/>
      <c r="G43" s="97"/>
      <c r="H43" s="98"/>
      <c r="I43" s="23"/>
    </row>
    <row r="44" spans="1:9" ht="12.75" customHeight="1">
      <c r="A44" s="29"/>
      <c r="B44" s="114" t="s">
        <v>17</v>
      </c>
      <c r="C44" s="115"/>
      <c r="D44" s="115"/>
      <c r="E44" s="115"/>
      <c r="F44" s="115"/>
      <c r="G44" s="115"/>
      <c r="H44" s="116"/>
      <c r="I44" s="23"/>
    </row>
    <row r="45" spans="1:9" ht="12.75" customHeight="1">
      <c r="A45" s="29"/>
      <c r="B45" s="30"/>
      <c r="C45" s="26"/>
      <c r="D45" s="26"/>
      <c r="E45" s="26"/>
      <c r="F45" s="26"/>
      <c r="G45" s="26"/>
      <c r="H45" s="27"/>
      <c r="I45" s="23"/>
    </row>
    <row r="46" spans="2:8" ht="12.75" customHeight="1">
      <c r="B46" s="32"/>
      <c r="C46" s="32"/>
      <c r="D46" s="32"/>
      <c r="E46" s="32"/>
      <c r="F46" s="32"/>
      <c r="G46" s="32"/>
      <c r="H46" s="32"/>
    </row>
  </sheetData>
  <sheetProtection/>
  <mergeCells count="21">
    <mergeCell ref="B44:H44"/>
    <mergeCell ref="B36:C36"/>
    <mergeCell ref="B40:H40"/>
    <mergeCell ref="B41:H41"/>
    <mergeCell ref="D38:H39"/>
    <mergeCell ref="D36:H36"/>
    <mergeCell ref="B43:H43"/>
    <mergeCell ref="B3:H3"/>
    <mergeCell ref="B4:H4"/>
    <mergeCell ref="B5:H5"/>
    <mergeCell ref="B12:D12"/>
    <mergeCell ref="B14:D17"/>
    <mergeCell ref="C6:G6"/>
    <mergeCell ref="F20:H20"/>
    <mergeCell ref="F17:H17"/>
    <mergeCell ref="F19:H19"/>
    <mergeCell ref="E14:E17"/>
    <mergeCell ref="F16:H16"/>
    <mergeCell ref="B19:D22"/>
    <mergeCell ref="E19:E22"/>
    <mergeCell ref="F21:H21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 alignWithMargins="0">
    <oddFooter>&amp;L1C2EAE6A&amp;C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:I1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39" t="s">
        <v>106</v>
      </c>
      <c r="B1" s="139"/>
      <c r="C1" s="139"/>
      <c r="D1" s="139"/>
      <c r="E1" s="139"/>
      <c r="F1" s="139"/>
      <c r="G1" s="139"/>
      <c r="H1" s="139"/>
      <c r="I1" s="140"/>
    </row>
    <row r="2" spans="1:11" s="5" customFormat="1" ht="50.25" customHeight="1">
      <c r="A2" s="145" t="s">
        <v>4</v>
      </c>
      <c r="B2" s="145"/>
      <c r="C2" s="146"/>
      <c r="D2" s="143" t="s">
        <v>18</v>
      </c>
      <c r="E2" s="137" t="s">
        <v>58</v>
      </c>
      <c r="F2" s="141"/>
      <c r="G2" s="137" t="s">
        <v>59</v>
      </c>
      <c r="H2" s="138"/>
      <c r="I2" s="142" t="s">
        <v>60</v>
      </c>
      <c r="J2" s="142"/>
      <c r="K2" s="87"/>
    </row>
    <row r="3" spans="1:10" s="5" customFormat="1" ht="62.25" customHeight="1">
      <c r="A3" s="147"/>
      <c r="B3" s="147"/>
      <c r="C3" s="148"/>
      <c r="D3" s="144"/>
      <c r="E3" s="34" t="s">
        <v>0</v>
      </c>
      <c r="F3" s="52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0" s="7" customFormat="1" ht="13.5" customHeight="1">
      <c r="A4" s="99" t="s">
        <v>2</v>
      </c>
      <c r="B4" s="124"/>
      <c r="C4" s="125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52" t="s">
        <v>22</v>
      </c>
      <c r="B5" s="162" t="s">
        <v>63</v>
      </c>
      <c r="C5" s="55" t="s">
        <v>61</v>
      </c>
      <c r="D5" s="35">
        <v>1</v>
      </c>
      <c r="E5" s="73">
        <v>428</v>
      </c>
      <c r="F5" s="73">
        <v>275</v>
      </c>
      <c r="G5" s="73">
        <v>247</v>
      </c>
      <c r="H5" s="81" t="s">
        <v>33</v>
      </c>
      <c r="I5" s="73">
        <v>181</v>
      </c>
      <c r="J5" s="73">
        <v>46</v>
      </c>
      <c r="K5" s="78">
        <f aca="true" t="shared" si="0" ref="K5:K33">E5-F5</f>
        <v>153</v>
      </c>
    </row>
    <row r="6" spans="1:11" s="5" customFormat="1" ht="19.5" customHeight="1">
      <c r="A6" s="153"/>
      <c r="B6" s="163"/>
      <c r="C6" s="55" t="s">
        <v>62</v>
      </c>
      <c r="D6" s="35">
        <v>2</v>
      </c>
      <c r="E6" s="73">
        <v>369</v>
      </c>
      <c r="F6" s="73">
        <v>309</v>
      </c>
      <c r="G6" s="73">
        <v>304</v>
      </c>
      <c r="H6" s="73">
        <v>64</v>
      </c>
      <c r="I6" s="73">
        <v>65</v>
      </c>
      <c r="J6" s="73">
        <v>2</v>
      </c>
      <c r="K6" s="78">
        <f t="shared" si="0"/>
        <v>60</v>
      </c>
    </row>
    <row r="7" spans="1:11" s="5" customFormat="1" ht="19.5" customHeight="1">
      <c r="A7" s="153"/>
      <c r="B7" s="164"/>
      <c r="C7" s="55" t="s">
        <v>64</v>
      </c>
      <c r="D7" s="35">
        <v>3</v>
      </c>
      <c r="E7" s="73">
        <v>401</v>
      </c>
      <c r="F7" s="73">
        <v>383</v>
      </c>
      <c r="G7" s="73">
        <v>365</v>
      </c>
      <c r="H7" s="73">
        <v>72</v>
      </c>
      <c r="I7" s="73">
        <v>36</v>
      </c>
      <c r="J7" s="73"/>
      <c r="K7" s="78">
        <f t="shared" si="0"/>
        <v>18</v>
      </c>
    </row>
    <row r="8" spans="1:11" s="5" customFormat="1" ht="25.5" customHeight="1">
      <c r="A8" s="153"/>
      <c r="B8" s="155" t="s">
        <v>96</v>
      </c>
      <c r="C8" s="156"/>
      <c r="D8" s="35">
        <v>4</v>
      </c>
      <c r="E8" s="73">
        <v>8</v>
      </c>
      <c r="F8" s="73">
        <v>8</v>
      </c>
      <c r="G8" s="73">
        <v>8</v>
      </c>
      <c r="H8" s="73"/>
      <c r="I8" s="73"/>
      <c r="J8" s="73"/>
      <c r="K8" s="78">
        <f t="shared" si="0"/>
        <v>0</v>
      </c>
    </row>
    <row r="9" spans="1:11" s="5" customFormat="1" ht="36" customHeight="1">
      <c r="A9" s="153"/>
      <c r="B9" s="157" t="s">
        <v>81</v>
      </c>
      <c r="C9" s="158"/>
      <c r="D9" s="35">
        <v>5</v>
      </c>
      <c r="E9" s="85">
        <v>304</v>
      </c>
      <c r="F9" s="73">
        <v>299</v>
      </c>
      <c r="G9" s="73">
        <v>304</v>
      </c>
      <c r="H9" s="73">
        <v>290</v>
      </c>
      <c r="I9" s="73"/>
      <c r="J9" s="73"/>
      <c r="K9" s="78">
        <f t="shared" si="0"/>
        <v>5</v>
      </c>
    </row>
    <row r="10" spans="1:11" s="5" customFormat="1" ht="24" customHeight="1">
      <c r="A10" s="153"/>
      <c r="B10" s="157" t="s">
        <v>83</v>
      </c>
      <c r="C10" s="158"/>
      <c r="D10" s="35">
        <v>6</v>
      </c>
      <c r="E10" s="85">
        <v>2070</v>
      </c>
      <c r="F10" s="73">
        <v>2070</v>
      </c>
      <c r="G10" s="73">
        <v>2070</v>
      </c>
      <c r="H10" s="73">
        <v>1734</v>
      </c>
      <c r="I10" s="73"/>
      <c r="J10" s="73"/>
      <c r="K10" s="78">
        <f t="shared" si="0"/>
        <v>0</v>
      </c>
    </row>
    <row r="11" spans="1:11" s="5" customFormat="1" ht="17.25" customHeight="1">
      <c r="A11" s="153"/>
      <c r="B11" s="157" t="s">
        <v>77</v>
      </c>
      <c r="C11" s="158"/>
      <c r="D11" s="35">
        <v>7</v>
      </c>
      <c r="E11" s="85"/>
      <c r="F11" s="73"/>
      <c r="G11" s="73"/>
      <c r="H11" s="73"/>
      <c r="I11" s="73"/>
      <c r="J11" s="73"/>
      <c r="K11" s="78">
        <f t="shared" si="0"/>
        <v>0</v>
      </c>
    </row>
    <row r="12" spans="1:11" s="5" customFormat="1" ht="23.25" customHeight="1">
      <c r="A12" s="153"/>
      <c r="B12" s="155" t="s">
        <v>68</v>
      </c>
      <c r="C12" s="156"/>
      <c r="D12" s="35">
        <v>8</v>
      </c>
      <c r="E12" s="77"/>
      <c r="F12" s="77"/>
      <c r="G12" s="77"/>
      <c r="H12" s="77"/>
      <c r="I12" s="77"/>
      <c r="J12" s="73"/>
      <c r="K12" s="78">
        <f t="shared" si="0"/>
        <v>0</v>
      </c>
    </row>
    <row r="13" spans="1:11" s="5" customFormat="1" ht="17.25" customHeight="1">
      <c r="A13" s="153"/>
      <c r="B13" s="155" t="s">
        <v>107</v>
      </c>
      <c r="C13" s="156"/>
      <c r="D13" s="35">
        <v>9</v>
      </c>
      <c r="E13" s="77"/>
      <c r="F13" s="77"/>
      <c r="G13" s="77"/>
      <c r="H13" s="77"/>
      <c r="I13" s="77"/>
      <c r="J13" s="73"/>
      <c r="K13" s="78">
        <f t="shared" si="0"/>
        <v>0</v>
      </c>
    </row>
    <row r="14" spans="1:11" s="5" customFormat="1" ht="15.75" customHeight="1">
      <c r="A14" s="154"/>
      <c r="B14" s="45" t="s">
        <v>20</v>
      </c>
      <c r="C14" s="9"/>
      <c r="D14" s="35">
        <v>10</v>
      </c>
      <c r="E14" s="74">
        <f aca="true" t="shared" si="1" ref="E14:J14">SUM(E5:E13)</f>
        <v>3580</v>
      </c>
      <c r="F14" s="74">
        <f t="shared" si="1"/>
        <v>3344</v>
      </c>
      <c r="G14" s="74">
        <f t="shared" si="1"/>
        <v>3298</v>
      </c>
      <c r="H14" s="74">
        <f t="shared" si="1"/>
        <v>2160</v>
      </c>
      <c r="I14" s="74">
        <f t="shared" si="1"/>
        <v>282</v>
      </c>
      <c r="J14" s="74">
        <f t="shared" si="1"/>
        <v>48</v>
      </c>
      <c r="K14" s="78">
        <f t="shared" si="0"/>
        <v>236</v>
      </c>
    </row>
    <row r="15" spans="1:11" s="5" customFormat="1" ht="15.75" customHeight="1">
      <c r="A15" s="134" t="s">
        <v>46</v>
      </c>
      <c r="B15" s="132" t="s">
        <v>97</v>
      </c>
      <c r="C15" s="133"/>
      <c r="D15" s="35">
        <v>11</v>
      </c>
      <c r="E15" s="82"/>
      <c r="F15" s="82"/>
      <c r="G15" s="82"/>
      <c r="H15" s="82"/>
      <c r="I15" s="82"/>
      <c r="J15" s="82"/>
      <c r="K15" s="78">
        <f t="shared" si="0"/>
        <v>0</v>
      </c>
    </row>
    <row r="16" spans="1:11" s="5" customFormat="1" ht="27.75" customHeight="1">
      <c r="A16" s="135"/>
      <c r="B16" s="132" t="s">
        <v>98</v>
      </c>
      <c r="C16" s="133"/>
      <c r="D16" s="35">
        <v>12</v>
      </c>
      <c r="E16" s="82"/>
      <c r="F16" s="82"/>
      <c r="G16" s="82"/>
      <c r="H16" s="82"/>
      <c r="I16" s="82"/>
      <c r="J16" s="82"/>
      <c r="K16" s="78">
        <f t="shared" si="0"/>
        <v>0</v>
      </c>
    </row>
    <row r="17" spans="1:11" s="5" customFormat="1" ht="24.75" customHeight="1">
      <c r="A17" s="135"/>
      <c r="B17" s="132" t="s">
        <v>99</v>
      </c>
      <c r="C17" s="133"/>
      <c r="D17" s="35">
        <v>13</v>
      </c>
      <c r="E17" s="82"/>
      <c r="F17" s="82"/>
      <c r="G17" s="82"/>
      <c r="H17" s="82"/>
      <c r="I17" s="82"/>
      <c r="J17" s="82"/>
      <c r="K17" s="78">
        <f t="shared" si="0"/>
        <v>0</v>
      </c>
    </row>
    <row r="18" spans="1:11" s="5" customFormat="1" ht="24.75" customHeight="1">
      <c r="A18" s="135"/>
      <c r="B18" s="132" t="s">
        <v>100</v>
      </c>
      <c r="C18" s="133"/>
      <c r="D18" s="35">
        <v>14</v>
      </c>
      <c r="E18" s="82"/>
      <c r="F18" s="82"/>
      <c r="G18" s="82"/>
      <c r="H18" s="82"/>
      <c r="I18" s="82"/>
      <c r="J18" s="82"/>
      <c r="K18" s="78">
        <f t="shared" si="0"/>
        <v>0</v>
      </c>
    </row>
    <row r="19" spans="1:11" ht="18.75" customHeight="1">
      <c r="A19" s="135"/>
      <c r="B19" s="165" t="s">
        <v>63</v>
      </c>
      <c r="C19" s="10" t="s">
        <v>66</v>
      </c>
      <c r="D19" s="35">
        <v>15</v>
      </c>
      <c r="E19" s="75">
        <v>1133</v>
      </c>
      <c r="F19" s="75">
        <v>964</v>
      </c>
      <c r="G19" s="75">
        <v>921</v>
      </c>
      <c r="H19" s="75">
        <v>314</v>
      </c>
      <c r="I19" s="75">
        <v>212</v>
      </c>
      <c r="J19" s="75"/>
      <c r="K19" s="78">
        <f t="shared" si="0"/>
        <v>169</v>
      </c>
    </row>
    <row r="20" spans="1:11" ht="18.75" customHeight="1">
      <c r="A20" s="135"/>
      <c r="B20" s="166"/>
      <c r="C20" s="10" t="s">
        <v>62</v>
      </c>
      <c r="D20" s="35">
        <v>16</v>
      </c>
      <c r="E20" s="75">
        <v>417</v>
      </c>
      <c r="F20" s="75">
        <v>362</v>
      </c>
      <c r="G20" s="75">
        <v>360</v>
      </c>
      <c r="H20" s="75">
        <v>131</v>
      </c>
      <c r="I20" s="75">
        <v>57</v>
      </c>
      <c r="J20" s="75"/>
      <c r="K20" s="78">
        <f t="shared" si="0"/>
        <v>55</v>
      </c>
    </row>
    <row r="21" spans="1:11" ht="18.75" customHeight="1">
      <c r="A21" s="135"/>
      <c r="B21" s="167"/>
      <c r="C21" s="10" t="s">
        <v>67</v>
      </c>
      <c r="D21" s="35">
        <v>17</v>
      </c>
      <c r="E21" s="75">
        <v>1</v>
      </c>
      <c r="F21" s="75">
        <v>1</v>
      </c>
      <c r="G21" s="75">
        <v>1</v>
      </c>
      <c r="H21" s="75"/>
      <c r="I21" s="75"/>
      <c r="J21" s="75"/>
      <c r="K21" s="78">
        <f t="shared" si="0"/>
        <v>0</v>
      </c>
    </row>
    <row r="22" spans="1:11" ht="24" customHeight="1">
      <c r="A22" s="135"/>
      <c r="B22" s="155" t="s">
        <v>96</v>
      </c>
      <c r="C22" s="156"/>
      <c r="D22" s="35">
        <v>18</v>
      </c>
      <c r="E22" s="75">
        <v>7</v>
      </c>
      <c r="F22" s="75">
        <v>5</v>
      </c>
      <c r="G22" s="75">
        <v>3</v>
      </c>
      <c r="H22" s="75"/>
      <c r="I22" s="75">
        <v>4</v>
      </c>
      <c r="J22" s="73"/>
      <c r="K22" s="78">
        <f t="shared" si="0"/>
        <v>2</v>
      </c>
    </row>
    <row r="23" spans="1:11" ht="18" customHeight="1">
      <c r="A23" s="135"/>
      <c r="B23" s="126" t="s">
        <v>19</v>
      </c>
      <c r="C23" s="127"/>
      <c r="D23" s="35">
        <v>19</v>
      </c>
      <c r="E23" s="77"/>
      <c r="F23" s="77"/>
      <c r="G23" s="77"/>
      <c r="H23" s="77"/>
      <c r="I23" s="77"/>
      <c r="J23" s="77"/>
      <c r="K23" s="78">
        <f t="shared" si="0"/>
        <v>0</v>
      </c>
    </row>
    <row r="24" spans="1:11" ht="18" customHeight="1">
      <c r="A24" s="135"/>
      <c r="B24" s="126" t="s">
        <v>107</v>
      </c>
      <c r="C24" s="127"/>
      <c r="D24" s="35">
        <v>20</v>
      </c>
      <c r="E24" s="77">
        <v>16</v>
      </c>
      <c r="F24" s="77">
        <v>16</v>
      </c>
      <c r="G24" s="77">
        <v>16</v>
      </c>
      <c r="H24" s="77">
        <v>1</v>
      </c>
      <c r="I24" s="77"/>
      <c r="J24" s="77"/>
      <c r="K24" s="78">
        <f t="shared" si="0"/>
        <v>0</v>
      </c>
    </row>
    <row r="25" spans="1:11" ht="18.75" customHeight="1">
      <c r="A25" s="135"/>
      <c r="B25" s="157" t="s">
        <v>51</v>
      </c>
      <c r="C25" s="158"/>
      <c r="D25" s="35">
        <v>21</v>
      </c>
      <c r="E25" s="75">
        <v>9</v>
      </c>
      <c r="F25" s="75">
        <v>9</v>
      </c>
      <c r="G25" s="75">
        <v>9</v>
      </c>
      <c r="H25" s="75">
        <v>8</v>
      </c>
      <c r="I25" s="75"/>
      <c r="J25" s="73"/>
      <c r="K25" s="78">
        <f t="shared" si="0"/>
        <v>0</v>
      </c>
    </row>
    <row r="26" spans="1:11" ht="15.75" customHeight="1">
      <c r="A26" s="136"/>
      <c r="B26" s="9" t="s">
        <v>20</v>
      </c>
      <c r="C26" s="9"/>
      <c r="D26" s="35">
        <v>22</v>
      </c>
      <c r="E26" s="76">
        <f aca="true" t="shared" si="2" ref="E26:J26">SUM(E15:E25)</f>
        <v>1583</v>
      </c>
      <c r="F26" s="76">
        <f t="shared" si="2"/>
        <v>1357</v>
      </c>
      <c r="G26" s="76">
        <f t="shared" si="2"/>
        <v>1310</v>
      </c>
      <c r="H26" s="76">
        <f t="shared" si="2"/>
        <v>454</v>
      </c>
      <c r="I26" s="76">
        <f t="shared" si="2"/>
        <v>273</v>
      </c>
      <c r="J26" s="76">
        <f t="shared" si="2"/>
        <v>0</v>
      </c>
      <c r="K26" s="78">
        <f t="shared" si="0"/>
        <v>226</v>
      </c>
    </row>
    <row r="27" spans="1:11" ht="30" customHeight="1">
      <c r="A27" s="131" t="s">
        <v>112</v>
      </c>
      <c r="B27" s="129" t="s">
        <v>114</v>
      </c>
      <c r="C27" s="129"/>
      <c r="D27" s="35">
        <v>23</v>
      </c>
      <c r="E27" s="91">
        <v>912</v>
      </c>
      <c r="F27" s="91">
        <v>864</v>
      </c>
      <c r="G27" s="91">
        <v>800</v>
      </c>
      <c r="H27" s="91">
        <v>214</v>
      </c>
      <c r="I27" s="91">
        <v>112</v>
      </c>
      <c r="J27" s="73"/>
      <c r="K27" s="78">
        <f t="shared" si="0"/>
        <v>48</v>
      </c>
    </row>
    <row r="28" spans="1:11" ht="15.75" customHeight="1">
      <c r="A28" s="131"/>
      <c r="B28" s="130" t="s">
        <v>25</v>
      </c>
      <c r="C28" s="130"/>
      <c r="D28" s="35">
        <v>24</v>
      </c>
      <c r="E28" s="92">
        <v>9</v>
      </c>
      <c r="F28" s="92">
        <v>7</v>
      </c>
      <c r="G28" s="92">
        <v>7</v>
      </c>
      <c r="H28" s="93" t="s">
        <v>33</v>
      </c>
      <c r="I28" s="92">
        <v>2</v>
      </c>
      <c r="J28" s="73"/>
      <c r="K28" s="78">
        <f t="shared" si="0"/>
        <v>2</v>
      </c>
    </row>
    <row r="29" spans="1:11" ht="15.75" customHeight="1">
      <c r="A29" s="131"/>
      <c r="B29" s="129" t="s">
        <v>107</v>
      </c>
      <c r="C29" s="129"/>
      <c r="D29" s="35">
        <v>25</v>
      </c>
      <c r="E29" s="92">
        <v>1</v>
      </c>
      <c r="F29" s="92">
        <v>1</v>
      </c>
      <c r="G29" s="92">
        <v>1</v>
      </c>
      <c r="H29" s="93"/>
      <c r="I29" s="92"/>
      <c r="J29" s="73"/>
      <c r="K29" s="78">
        <f t="shared" si="0"/>
        <v>0</v>
      </c>
    </row>
    <row r="30" spans="1:11" ht="15.75" customHeight="1">
      <c r="A30" s="131"/>
      <c r="B30" s="128" t="s">
        <v>51</v>
      </c>
      <c r="C30" s="128"/>
      <c r="D30" s="35">
        <v>26</v>
      </c>
      <c r="E30" s="92">
        <v>16</v>
      </c>
      <c r="F30" s="92">
        <v>16</v>
      </c>
      <c r="G30" s="92">
        <v>16</v>
      </c>
      <c r="H30" s="92"/>
      <c r="I30" s="92"/>
      <c r="J30" s="92"/>
      <c r="K30" s="78">
        <f t="shared" si="0"/>
        <v>0</v>
      </c>
    </row>
    <row r="31" spans="1:11" ht="15.75" customHeight="1">
      <c r="A31" s="131"/>
      <c r="B31" s="128" t="s">
        <v>20</v>
      </c>
      <c r="C31" s="128"/>
      <c r="D31" s="35">
        <v>27</v>
      </c>
      <c r="E31" s="92">
        <f aca="true" t="shared" si="3" ref="E31:J31">E27+E29+E30</f>
        <v>929</v>
      </c>
      <c r="F31" s="92">
        <f t="shared" si="3"/>
        <v>881</v>
      </c>
      <c r="G31" s="92">
        <f t="shared" si="3"/>
        <v>817</v>
      </c>
      <c r="H31" s="93">
        <f t="shared" si="3"/>
        <v>214</v>
      </c>
      <c r="I31" s="92">
        <f t="shared" si="3"/>
        <v>112</v>
      </c>
      <c r="J31" s="73">
        <f t="shared" si="3"/>
        <v>0</v>
      </c>
      <c r="K31" s="78">
        <f t="shared" si="0"/>
        <v>48</v>
      </c>
    </row>
    <row r="32" spans="1:11" ht="26.25" customHeight="1">
      <c r="A32" s="159" t="s">
        <v>119</v>
      </c>
      <c r="B32" s="160"/>
      <c r="C32" s="161"/>
      <c r="D32" s="35">
        <v>28</v>
      </c>
      <c r="E32" s="91"/>
      <c r="F32" s="91"/>
      <c r="G32" s="91"/>
      <c r="H32" s="94" t="s">
        <v>33</v>
      </c>
      <c r="I32" s="91"/>
      <c r="J32" s="73"/>
      <c r="K32" s="78">
        <f t="shared" si="0"/>
        <v>0</v>
      </c>
    </row>
    <row r="33" spans="1:11" ht="15.75">
      <c r="A33" s="149" t="s">
        <v>115</v>
      </c>
      <c r="B33" s="150"/>
      <c r="C33" s="151"/>
      <c r="D33" s="35">
        <v>29</v>
      </c>
      <c r="E33" s="90">
        <f aca="true" t="shared" si="4" ref="E33:J33">E14+E26+E31+E32</f>
        <v>6092</v>
      </c>
      <c r="F33" s="90">
        <f t="shared" si="4"/>
        <v>5582</v>
      </c>
      <c r="G33" s="90">
        <f t="shared" si="4"/>
        <v>5425</v>
      </c>
      <c r="H33" s="90">
        <f>H14+H26+H31</f>
        <v>2828</v>
      </c>
      <c r="I33" s="90">
        <f t="shared" si="4"/>
        <v>667</v>
      </c>
      <c r="J33" s="90">
        <f t="shared" si="4"/>
        <v>48</v>
      </c>
      <c r="K33" s="78">
        <f t="shared" si="0"/>
        <v>510</v>
      </c>
    </row>
    <row r="34" spans="1:3" ht="15.75">
      <c r="A34" s="38"/>
      <c r="B34" s="39"/>
      <c r="C34" s="39"/>
    </row>
  </sheetData>
  <sheetProtection/>
  <mergeCells count="33">
    <mergeCell ref="B24:C24"/>
    <mergeCell ref="B18:C18"/>
    <mergeCell ref="B19:B21"/>
    <mergeCell ref="B22:C22"/>
    <mergeCell ref="B8:C8"/>
    <mergeCell ref="B9:C9"/>
    <mergeCell ref="B10:C10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G2:H2"/>
    <mergeCell ref="A1:I1"/>
    <mergeCell ref="E2:F2"/>
    <mergeCell ref="I2:J2"/>
    <mergeCell ref="D2:D3"/>
    <mergeCell ref="A2:C3"/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76" r:id="rId1"/>
  <headerFooter alignWithMargins="0">
    <oddFooter>&amp;L1C2EAE6A&amp;C&amp;R2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0"/>
  <sheetViews>
    <sheetView zoomScaleSheetLayoutView="100" workbookViewId="0" topLeftCell="A1">
      <selection activeCell="A1" sqref="A1:E1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5" width="10.625" style="1" customWidth="1"/>
    <col min="6" max="9" width="10.375" style="1" customWidth="1"/>
    <col min="10" max="16384" width="9.125" style="1" customWidth="1"/>
  </cols>
  <sheetData>
    <row r="1" spans="1:9" ht="15" customHeight="1">
      <c r="A1" s="231" t="s">
        <v>79</v>
      </c>
      <c r="B1" s="231"/>
      <c r="C1" s="231"/>
      <c r="D1" s="231"/>
      <c r="E1" s="231"/>
      <c r="F1" s="37"/>
      <c r="G1" s="37"/>
      <c r="H1" s="37"/>
      <c r="I1" s="11"/>
    </row>
    <row r="2" spans="1:9" ht="29.25" customHeight="1">
      <c r="A2" s="241" t="s">
        <v>4</v>
      </c>
      <c r="B2" s="242"/>
      <c r="C2" s="242"/>
      <c r="D2" s="242"/>
      <c r="E2" s="242"/>
      <c r="F2" s="242"/>
      <c r="G2" s="243"/>
      <c r="H2" s="12" t="s">
        <v>21</v>
      </c>
      <c r="I2" s="12" t="s">
        <v>5</v>
      </c>
    </row>
    <row r="3" spans="1:9" ht="16.5" customHeight="1">
      <c r="A3" s="238" t="s">
        <v>22</v>
      </c>
      <c r="B3" s="216" t="s">
        <v>120</v>
      </c>
      <c r="C3" s="217"/>
      <c r="D3" s="183" t="s">
        <v>70</v>
      </c>
      <c r="E3" s="175" t="s">
        <v>55</v>
      </c>
      <c r="F3" s="176"/>
      <c r="G3" s="177"/>
      <c r="H3" s="13">
        <v>1</v>
      </c>
      <c r="I3" s="82">
        <v>119</v>
      </c>
    </row>
    <row r="4" spans="1:9" ht="16.5" customHeight="1">
      <c r="A4" s="239"/>
      <c r="B4" s="218"/>
      <c r="C4" s="219"/>
      <c r="D4" s="184"/>
      <c r="E4" s="171" t="s">
        <v>56</v>
      </c>
      <c r="F4" s="172"/>
      <c r="G4" s="173"/>
      <c r="H4" s="13">
        <v>2</v>
      </c>
      <c r="I4" s="80">
        <v>155</v>
      </c>
    </row>
    <row r="5" spans="1:9" ht="16.5" customHeight="1">
      <c r="A5" s="239"/>
      <c r="B5" s="218"/>
      <c r="C5" s="219"/>
      <c r="D5" s="185"/>
      <c r="E5" s="171" t="s">
        <v>65</v>
      </c>
      <c r="F5" s="172"/>
      <c r="G5" s="173"/>
      <c r="H5" s="13">
        <v>3</v>
      </c>
      <c r="I5" s="80">
        <v>198</v>
      </c>
    </row>
    <row r="6" spans="1:10" ht="15" customHeight="1">
      <c r="A6" s="239"/>
      <c r="B6" s="218"/>
      <c r="C6" s="219"/>
      <c r="D6" s="196" t="s">
        <v>54</v>
      </c>
      <c r="E6" s="175" t="s">
        <v>55</v>
      </c>
      <c r="F6" s="176"/>
      <c r="G6" s="177"/>
      <c r="H6" s="13">
        <v>4</v>
      </c>
      <c r="I6" s="80">
        <v>74</v>
      </c>
      <c r="J6" s="2"/>
    </row>
    <row r="7" spans="1:10" ht="15" customHeight="1">
      <c r="A7" s="239"/>
      <c r="B7" s="218"/>
      <c r="C7" s="219"/>
      <c r="D7" s="197"/>
      <c r="E7" s="171" t="s">
        <v>56</v>
      </c>
      <c r="F7" s="172"/>
      <c r="G7" s="173"/>
      <c r="H7" s="13">
        <v>5</v>
      </c>
      <c r="I7" s="80">
        <v>70</v>
      </c>
      <c r="J7" s="2"/>
    </row>
    <row r="8" spans="1:10" ht="15" customHeight="1">
      <c r="A8" s="239"/>
      <c r="B8" s="218"/>
      <c r="C8" s="219"/>
      <c r="D8" s="198"/>
      <c r="E8" s="171" t="s">
        <v>65</v>
      </c>
      <c r="F8" s="172"/>
      <c r="G8" s="173"/>
      <c r="H8" s="13">
        <v>6</v>
      </c>
      <c r="I8" s="80">
        <v>72</v>
      </c>
      <c r="J8" s="2"/>
    </row>
    <row r="9" spans="1:10" ht="15" customHeight="1">
      <c r="A9" s="239"/>
      <c r="B9" s="218"/>
      <c r="C9" s="219"/>
      <c r="D9" s="186" t="s">
        <v>57</v>
      </c>
      <c r="E9" s="175" t="s">
        <v>55</v>
      </c>
      <c r="F9" s="176"/>
      <c r="G9" s="177"/>
      <c r="H9" s="13">
        <v>7</v>
      </c>
      <c r="I9" s="80">
        <v>33</v>
      </c>
      <c r="J9" s="2"/>
    </row>
    <row r="10" spans="1:10" ht="15" customHeight="1">
      <c r="A10" s="239"/>
      <c r="B10" s="218"/>
      <c r="C10" s="219"/>
      <c r="D10" s="186"/>
      <c r="E10" s="171" t="s">
        <v>56</v>
      </c>
      <c r="F10" s="172"/>
      <c r="G10" s="173"/>
      <c r="H10" s="13">
        <v>8</v>
      </c>
      <c r="I10" s="80">
        <v>2</v>
      </c>
      <c r="J10" s="2"/>
    </row>
    <row r="11" spans="1:10" ht="15" customHeight="1">
      <c r="A11" s="239"/>
      <c r="B11" s="220"/>
      <c r="C11" s="221"/>
      <c r="D11" s="186"/>
      <c r="E11" s="171" t="s">
        <v>65</v>
      </c>
      <c r="F11" s="172"/>
      <c r="G11" s="173"/>
      <c r="H11" s="13">
        <v>9</v>
      </c>
      <c r="I11" s="80"/>
      <c r="J11" s="2"/>
    </row>
    <row r="12" spans="1:10" ht="15.75" customHeight="1">
      <c r="A12" s="239"/>
      <c r="B12" s="126" t="s">
        <v>95</v>
      </c>
      <c r="C12" s="244"/>
      <c r="D12" s="244"/>
      <c r="E12" s="244"/>
      <c r="F12" s="244"/>
      <c r="G12" s="127"/>
      <c r="H12" s="13">
        <v>10</v>
      </c>
      <c r="I12" s="82">
        <v>4</v>
      </c>
      <c r="J12" s="2"/>
    </row>
    <row r="13" spans="1:10" ht="15" customHeight="1">
      <c r="A13" s="239"/>
      <c r="B13" s="178" t="s">
        <v>78</v>
      </c>
      <c r="C13" s="178"/>
      <c r="D13" s="178"/>
      <c r="E13" s="235" t="s">
        <v>30</v>
      </c>
      <c r="F13" s="236"/>
      <c r="G13" s="237"/>
      <c r="H13" s="13">
        <v>11</v>
      </c>
      <c r="I13" s="82">
        <v>36</v>
      </c>
      <c r="J13" s="2"/>
    </row>
    <row r="14" spans="1:10" ht="15" customHeight="1">
      <c r="A14" s="239"/>
      <c r="B14" s="178"/>
      <c r="C14" s="178"/>
      <c r="D14" s="178"/>
      <c r="E14" s="235" t="s">
        <v>26</v>
      </c>
      <c r="F14" s="236"/>
      <c r="G14" s="237"/>
      <c r="H14" s="13">
        <v>12</v>
      </c>
      <c r="I14" s="82">
        <v>43</v>
      </c>
      <c r="J14" s="2"/>
    </row>
    <row r="15" spans="1:10" ht="18" customHeight="1">
      <c r="A15" s="239"/>
      <c r="B15" s="240" t="s">
        <v>52</v>
      </c>
      <c r="C15" s="240"/>
      <c r="D15" s="240"/>
      <c r="E15" s="228" t="s">
        <v>53</v>
      </c>
      <c r="F15" s="229"/>
      <c r="G15" s="230"/>
      <c r="H15" s="13">
        <v>13</v>
      </c>
      <c r="I15" s="82">
        <v>15</v>
      </c>
      <c r="J15" s="2"/>
    </row>
    <row r="16" spans="1:10" ht="18" customHeight="1">
      <c r="A16" s="239"/>
      <c r="B16" s="240"/>
      <c r="C16" s="240"/>
      <c r="D16" s="240"/>
      <c r="E16" s="228" t="s">
        <v>31</v>
      </c>
      <c r="F16" s="229"/>
      <c r="G16" s="230"/>
      <c r="H16" s="13">
        <v>14</v>
      </c>
      <c r="I16" s="82">
        <v>17</v>
      </c>
      <c r="J16" s="2"/>
    </row>
    <row r="17" spans="1:10" ht="24" customHeight="1">
      <c r="A17" s="239"/>
      <c r="B17" s="225" t="s">
        <v>82</v>
      </c>
      <c r="C17" s="226"/>
      <c r="D17" s="226"/>
      <c r="E17" s="226"/>
      <c r="F17" s="226"/>
      <c r="G17" s="227"/>
      <c r="H17" s="13">
        <v>15</v>
      </c>
      <c r="I17" s="82">
        <v>204</v>
      </c>
      <c r="J17" s="2"/>
    </row>
    <row r="18" spans="1:10" ht="15" customHeight="1">
      <c r="A18" s="239"/>
      <c r="B18" s="179" t="s">
        <v>75</v>
      </c>
      <c r="C18" s="180"/>
      <c r="D18" s="180"/>
      <c r="E18" s="180"/>
      <c r="F18" s="180"/>
      <c r="G18" s="181"/>
      <c r="H18" s="13">
        <v>16</v>
      </c>
      <c r="I18" s="82">
        <v>218</v>
      </c>
      <c r="J18" s="2"/>
    </row>
    <row r="19" spans="1:10" ht="15" customHeight="1">
      <c r="A19" s="239"/>
      <c r="B19" s="179" t="s">
        <v>121</v>
      </c>
      <c r="C19" s="180"/>
      <c r="D19" s="180"/>
      <c r="E19" s="180"/>
      <c r="F19" s="180"/>
      <c r="G19" s="181"/>
      <c r="H19" s="13">
        <v>17</v>
      </c>
      <c r="I19" s="82">
        <v>927</v>
      </c>
      <c r="J19" s="2"/>
    </row>
    <row r="20" spans="1:9" ht="15" customHeight="1">
      <c r="A20" s="239"/>
      <c r="B20" s="179" t="s">
        <v>76</v>
      </c>
      <c r="C20" s="180"/>
      <c r="D20" s="180"/>
      <c r="E20" s="180"/>
      <c r="F20" s="180"/>
      <c r="G20" s="181"/>
      <c r="H20" s="13">
        <v>18</v>
      </c>
      <c r="I20" s="82">
        <v>12</v>
      </c>
    </row>
    <row r="21" spans="1:9" ht="23.25" customHeight="1">
      <c r="A21" s="239"/>
      <c r="B21" s="132" t="s">
        <v>86</v>
      </c>
      <c r="C21" s="234"/>
      <c r="D21" s="234"/>
      <c r="E21" s="234"/>
      <c r="F21" s="234"/>
      <c r="G21" s="133"/>
      <c r="H21" s="13">
        <v>19</v>
      </c>
      <c r="I21" s="82">
        <v>6</v>
      </c>
    </row>
    <row r="22" spans="1:9" ht="15" customHeight="1">
      <c r="A22" s="232" t="s">
        <v>46</v>
      </c>
      <c r="B22" s="216" t="s">
        <v>73</v>
      </c>
      <c r="C22" s="217"/>
      <c r="D22" s="183" t="s">
        <v>70</v>
      </c>
      <c r="E22" s="175" t="s">
        <v>71</v>
      </c>
      <c r="F22" s="176"/>
      <c r="G22" s="177"/>
      <c r="H22" s="13">
        <v>20</v>
      </c>
      <c r="I22" s="82">
        <v>521</v>
      </c>
    </row>
    <row r="23" spans="1:9" ht="15" customHeight="1">
      <c r="A23" s="233"/>
      <c r="B23" s="218"/>
      <c r="C23" s="219"/>
      <c r="D23" s="184"/>
      <c r="E23" s="171" t="s">
        <v>56</v>
      </c>
      <c r="F23" s="172"/>
      <c r="G23" s="173"/>
      <c r="H23" s="13">
        <v>21</v>
      </c>
      <c r="I23" s="82">
        <v>166</v>
      </c>
    </row>
    <row r="24" spans="1:9" ht="15" customHeight="1">
      <c r="A24" s="233"/>
      <c r="B24" s="218"/>
      <c r="C24" s="219"/>
      <c r="D24" s="185"/>
      <c r="E24" s="171" t="s">
        <v>72</v>
      </c>
      <c r="F24" s="172"/>
      <c r="G24" s="173"/>
      <c r="H24" s="13">
        <v>22</v>
      </c>
      <c r="I24" s="82"/>
    </row>
    <row r="25" spans="1:9" ht="15" customHeight="1">
      <c r="A25" s="233"/>
      <c r="B25" s="218"/>
      <c r="C25" s="219"/>
      <c r="D25" s="196" t="s">
        <v>54</v>
      </c>
      <c r="E25" s="175" t="s">
        <v>71</v>
      </c>
      <c r="F25" s="176"/>
      <c r="G25" s="177"/>
      <c r="H25" s="13">
        <v>23</v>
      </c>
      <c r="I25" s="82">
        <v>244</v>
      </c>
    </row>
    <row r="26" spans="1:9" ht="15" customHeight="1">
      <c r="A26" s="233"/>
      <c r="B26" s="218"/>
      <c r="C26" s="219"/>
      <c r="D26" s="197"/>
      <c r="E26" s="171" t="s">
        <v>56</v>
      </c>
      <c r="F26" s="172"/>
      <c r="G26" s="173"/>
      <c r="H26" s="13">
        <v>24</v>
      </c>
      <c r="I26" s="82">
        <v>127</v>
      </c>
    </row>
    <row r="27" spans="1:9" ht="15" customHeight="1">
      <c r="A27" s="233"/>
      <c r="B27" s="218"/>
      <c r="C27" s="219"/>
      <c r="D27" s="198"/>
      <c r="E27" s="171" t="s">
        <v>72</v>
      </c>
      <c r="F27" s="172"/>
      <c r="G27" s="173"/>
      <c r="H27" s="13">
        <v>25</v>
      </c>
      <c r="I27" s="82"/>
    </row>
    <row r="28" spans="1:9" ht="15" customHeight="1">
      <c r="A28" s="233"/>
      <c r="B28" s="218"/>
      <c r="C28" s="219"/>
      <c r="D28" s="186" t="s">
        <v>57</v>
      </c>
      <c r="E28" s="175" t="s">
        <v>71</v>
      </c>
      <c r="F28" s="176"/>
      <c r="G28" s="177"/>
      <c r="H28" s="13">
        <v>26</v>
      </c>
      <c r="I28" s="82">
        <v>67</v>
      </c>
    </row>
    <row r="29" spans="1:9" ht="15" customHeight="1">
      <c r="A29" s="233"/>
      <c r="B29" s="218"/>
      <c r="C29" s="219"/>
      <c r="D29" s="186"/>
      <c r="E29" s="171" t="s">
        <v>56</v>
      </c>
      <c r="F29" s="172"/>
      <c r="G29" s="173"/>
      <c r="H29" s="13">
        <v>27</v>
      </c>
      <c r="I29" s="82">
        <v>3</v>
      </c>
    </row>
    <row r="30" spans="1:9" ht="15" customHeight="1">
      <c r="A30" s="233"/>
      <c r="B30" s="220"/>
      <c r="C30" s="221"/>
      <c r="D30" s="186"/>
      <c r="E30" s="171" t="s">
        <v>72</v>
      </c>
      <c r="F30" s="172"/>
      <c r="G30" s="173"/>
      <c r="H30" s="13">
        <v>28</v>
      </c>
      <c r="I30" s="82"/>
    </row>
    <row r="31" spans="1:9" ht="15" customHeight="1">
      <c r="A31" s="233"/>
      <c r="B31" s="174" t="s">
        <v>34</v>
      </c>
      <c r="C31" s="174"/>
      <c r="D31" s="187" t="s">
        <v>27</v>
      </c>
      <c r="E31" s="188"/>
      <c r="F31" s="188"/>
      <c r="G31" s="189"/>
      <c r="H31" s="13">
        <v>29</v>
      </c>
      <c r="I31" s="82">
        <v>874</v>
      </c>
    </row>
    <row r="32" spans="1:9" ht="15" customHeight="1">
      <c r="A32" s="233"/>
      <c r="B32" s="174"/>
      <c r="C32" s="174"/>
      <c r="D32" s="187" t="s">
        <v>28</v>
      </c>
      <c r="E32" s="188"/>
      <c r="F32" s="188"/>
      <c r="G32" s="189"/>
      <c r="H32" s="13">
        <v>30</v>
      </c>
      <c r="I32" s="82">
        <v>524</v>
      </c>
    </row>
    <row r="33" spans="1:9" ht="15" customHeight="1">
      <c r="A33" s="233"/>
      <c r="B33" s="174"/>
      <c r="C33" s="174"/>
      <c r="D33" s="222" t="s">
        <v>69</v>
      </c>
      <c r="E33" s="223"/>
      <c r="F33" s="223"/>
      <c r="G33" s="224"/>
      <c r="H33" s="13">
        <v>31</v>
      </c>
      <c r="I33" s="82">
        <v>5</v>
      </c>
    </row>
    <row r="34" spans="1:9" ht="15" customHeight="1">
      <c r="A34" s="233"/>
      <c r="B34" s="179" t="s">
        <v>75</v>
      </c>
      <c r="C34" s="180"/>
      <c r="D34" s="180"/>
      <c r="E34" s="180"/>
      <c r="F34" s="180"/>
      <c r="G34" s="181"/>
      <c r="H34" s="13">
        <v>32</v>
      </c>
      <c r="I34" s="82">
        <v>39</v>
      </c>
    </row>
    <row r="35" spans="1:9" ht="15" customHeight="1">
      <c r="A35" s="233"/>
      <c r="B35" s="179" t="s">
        <v>121</v>
      </c>
      <c r="C35" s="180"/>
      <c r="D35" s="180"/>
      <c r="E35" s="180"/>
      <c r="F35" s="180"/>
      <c r="G35" s="181"/>
      <c r="H35" s="13">
        <v>33</v>
      </c>
      <c r="I35" s="82">
        <v>510</v>
      </c>
    </row>
    <row r="36" spans="1:9" ht="15" customHeight="1">
      <c r="A36" s="233"/>
      <c r="B36" s="179" t="s">
        <v>113</v>
      </c>
      <c r="C36" s="180"/>
      <c r="D36" s="180"/>
      <c r="E36" s="180"/>
      <c r="F36" s="180"/>
      <c r="G36" s="181"/>
      <c r="H36" s="13">
        <v>34</v>
      </c>
      <c r="I36" s="82">
        <v>123</v>
      </c>
    </row>
    <row r="37" spans="1:9" ht="37.5" customHeight="1">
      <c r="A37" s="233"/>
      <c r="B37" s="132" t="s">
        <v>85</v>
      </c>
      <c r="C37" s="234"/>
      <c r="D37" s="234"/>
      <c r="E37" s="234"/>
      <c r="F37" s="234"/>
      <c r="G37" s="133"/>
      <c r="H37" s="13">
        <v>35</v>
      </c>
      <c r="I37" s="79">
        <v>65</v>
      </c>
    </row>
    <row r="38" spans="1:9" ht="15" customHeight="1">
      <c r="A38" s="199" t="s">
        <v>74</v>
      </c>
      <c r="B38" s="200"/>
      <c r="C38" s="201"/>
      <c r="D38" s="190" t="s">
        <v>70</v>
      </c>
      <c r="E38" s="191"/>
      <c r="F38" s="191"/>
      <c r="G38" s="192"/>
      <c r="H38" s="13">
        <v>36</v>
      </c>
      <c r="I38" s="83">
        <v>517</v>
      </c>
    </row>
    <row r="39" spans="1:9" ht="15" customHeight="1">
      <c r="A39" s="202"/>
      <c r="B39" s="203"/>
      <c r="C39" s="204"/>
      <c r="D39" s="190" t="s">
        <v>54</v>
      </c>
      <c r="E39" s="191"/>
      <c r="F39" s="191"/>
      <c r="G39" s="192"/>
      <c r="H39" s="13">
        <v>37</v>
      </c>
      <c r="I39" s="83">
        <v>202</v>
      </c>
    </row>
    <row r="40" spans="1:9" ht="15" customHeight="1">
      <c r="A40" s="205"/>
      <c r="B40" s="206"/>
      <c r="C40" s="207"/>
      <c r="D40" s="190" t="s">
        <v>57</v>
      </c>
      <c r="E40" s="191"/>
      <c r="F40" s="191"/>
      <c r="G40" s="192"/>
      <c r="H40" s="13">
        <v>38</v>
      </c>
      <c r="I40" s="83">
        <v>12</v>
      </c>
    </row>
    <row r="41" spans="1:9" ht="14.25" customHeight="1">
      <c r="A41" s="178" t="s">
        <v>24</v>
      </c>
      <c r="B41" s="178"/>
      <c r="C41" s="178"/>
      <c r="D41" s="178"/>
      <c r="E41" s="178"/>
      <c r="F41" s="178"/>
      <c r="G41" s="178"/>
      <c r="H41" s="178"/>
      <c r="I41" s="178"/>
    </row>
    <row r="42" spans="1:9" ht="15.75" customHeight="1">
      <c r="A42" s="168" t="s">
        <v>108</v>
      </c>
      <c r="B42" s="169"/>
      <c r="C42" s="169"/>
      <c r="D42" s="169"/>
      <c r="E42" s="169"/>
      <c r="F42" s="169"/>
      <c r="G42" s="170"/>
      <c r="H42" s="89">
        <v>39</v>
      </c>
      <c r="I42" s="79">
        <v>23</v>
      </c>
    </row>
    <row r="43" spans="1:9" ht="14.25" customHeight="1">
      <c r="A43" s="193" t="s">
        <v>109</v>
      </c>
      <c r="B43" s="194"/>
      <c r="C43" s="194"/>
      <c r="D43" s="194"/>
      <c r="E43" s="194"/>
      <c r="F43" s="194"/>
      <c r="G43" s="195"/>
      <c r="H43" s="89">
        <v>40</v>
      </c>
      <c r="I43" s="79">
        <v>12</v>
      </c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5.75">
      <c r="A45" s="62" t="s">
        <v>110</v>
      </c>
      <c r="B45" s="3"/>
      <c r="C45" s="3"/>
      <c r="D45" s="3"/>
      <c r="E45" s="3"/>
      <c r="F45" s="3"/>
      <c r="G45" s="3"/>
      <c r="H45" s="3"/>
      <c r="I45" s="3"/>
    </row>
    <row r="46" spans="1:9" ht="16.5" customHeight="1">
      <c r="A46" s="210" t="s">
        <v>91</v>
      </c>
      <c r="B46" s="211"/>
      <c r="C46" s="211"/>
      <c r="D46" s="212"/>
      <c r="E46" s="182" t="s">
        <v>111</v>
      </c>
      <c r="F46" s="182"/>
      <c r="G46" s="182"/>
      <c r="H46" s="182"/>
      <c r="I46" s="182"/>
    </row>
    <row r="47" spans="1:9" ht="48" customHeight="1">
      <c r="A47" s="213"/>
      <c r="B47" s="214"/>
      <c r="C47" s="214"/>
      <c r="D47" s="215"/>
      <c r="E47" s="63" t="s">
        <v>87</v>
      </c>
      <c r="F47" s="63" t="s">
        <v>88</v>
      </c>
      <c r="G47" s="63" t="s">
        <v>89</v>
      </c>
      <c r="H47" s="63" t="s">
        <v>92</v>
      </c>
      <c r="I47" s="64" t="s">
        <v>90</v>
      </c>
    </row>
    <row r="48" spans="1:9" ht="14.25" customHeight="1">
      <c r="A48" s="209" t="s">
        <v>42</v>
      </c>
      <c r="B48" s="209"/>
      <c r="C48" s="209"/>
      <c r="D48" s="209"/>
      <c r="E48" s="82">
        <v>3053</v>
      </c>
      <c r="F48" s="82">
        <v>215</v>
      </c>
      <c r="G48" s="82">
        <v>29</v>
      </c>
      <c r="H48" s="82">
        <v>1</v>
      </c>
      <c r="I48" s="82"/>
    </row>
    <row r="49" spans="1:9" ht="14.25" customHeight="1">
      <c r="A49" s="209" t="s">
        <v>43</v>
      </c>
      <c r="B49" s="209"/>
      <c r="C49" s="209"/>
      <c r="D49" s="209"/>
      <c r="E49" s="79">
        <v>1094</v>
      </c>
      <c r="F49" s="79">
        <v>212</v>
      </c>
      <c r="G49" s="79">
        <v>4</v>
      </c>
      <c r="H49" s="79"/>
      <c r="I49" s="79"/>
    </row>
    <row r="50" spans="1:9" ht="14.25" customHeight="1">
      <c r="A50" s="208" t="s">
        <v>45</v>
      </c>
      <c r="B50" s="208"/>
      <c r="C50" s="208"/>
      <c r="D50" s="208"/>
      <c r="E50" s="79">
        <v>777</v>
      </c>
      <c r="F50" s="79">
        <v>40</v>
      </c>
      <c r="G50" s="79"/>
      <c r="H50" s="79"/>
      <c r="I50" s="79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ht="12.75">
      <c r="A108" s="3"/>
    </row>
    <row r="109" ht="12.75">
      <c r="A109" s="3"/>
    </row>
    <row r="110" ht="12.75">
      <c r="A110" s="3"/>
    </row>
  </sheetData>
  <sheetProtection formatCells="0" formatColumns="0" formatRows="0"/>
  <mergeCells count="62">
    <mergeCell ref="B12:G12"/>
    <mergeCell ref="B3:C11"/>
    <mergeCell ref="E10:G10"/>
    <mergeCell ref="E8:G8"/>
    <mergeCell ref="E3:G3"/>
    <mergeCell ref="A2:G2"/>
    <mergeCell ref="E5:G5"/>
    <mergeCell ref="E4:G4"/>
    <mergeCell ref="D3:D5"/>
    <mergeCell ref="A48:D48"/>
    <mergeCell ref="A3:A21"/>
    <mergeCell ref="B20:G20"/>
    <mergeCell ref="E15:G15"/>
    <mergeCell ref="B13:D14"/>
    <mergeCell ref="E7:G7"/>
    <mergeCell ref="B15:D16"/>
    <mergeCell ref="E24:G24"/>
    <mergeCell ref="E22:G22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E9:G9"/>
    <mergeCell ref="D6:D8"/>
    <mergeCell ref="D9:D11"/>
    <mergeCell ref="E6:G6"/>
    <mergeCell ref="E23:G23"/>
    <mergeCell ref="D33:G33"/>
    <mergeCell ref="D38:G38"/>
    <mergeCell ref="B17:G17"/>
    <mergeCell ref="B19:G19"/>
    <mergeCell ref="B21:G21"/>
    <mergeCell ref="A50:D50"/>
    <mergeCell ref="D40:G40"/>
    <mergeCell ref="A49:D49"/>
    <mergeCell ref="A46:D47"/>
    <mergeCell ref="E46:I46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42:G42"/>
    <mergeCell ref="E27:G27"/>
    <mergeCell ref="E29:G29"/>
    <mergeCell ref="B31:C33"/>
    <mergeCell ref="E28:G28"/>
    <mergeCell ref="A41:I41"/>
    <mergeCell ref="B36:G36"/>
    <mergeCell ref="B22:C30"/>
    <mergeCell ref="E25:G25"/>
    <mergeCell ref="E26:G26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84" r:id="rId1"/>
  <headerFooter alignWithMargins="0">
    <oddFooter>&amp;L1C2EAE6A&amp;C&amp;R3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80</v>
      </c>
      <c r="B1" s="44"/>
      <c r="C1" s="44"/>
      <c r="D1" s="44"/>
    </row>
    <row r="2" spans="1:4" ht="25.5" customHeight="1">
      <c r="A2" s="241" t="s">
        <v>4</v>
      </c>
      <c r="B2" s="242"/>
      <c r="C2" s="12" t="s">
        <v>21</v>
      </c>
      <c r="D2" s="12" t="s">
        <v>5</v>
      </c>
    </row>
    <row r="3" spans="1:4" ht="29.25" customHeight="1">
      <c r="A3" s="247" t="s">
        <v>101</v>
      </c>
      <c r="B3" s="247"/>
      <c r="C3" s="13">
        <v>1</v>
      </c>
      <c r="D3" s="88">
        <f>IF('розділ 1'!I33&lt;&gt;0,'розділ 1'!J33*100/'розділ 1'!I33,0)</f>
        <v>7.19640179910045</v>
      </c>
    </row>
    <row r="4" spans="1:4" ht="16.5" customHeight="1">
      <c r="A4" s="245" t="s">
        <v>1</v>
      </c>
      <c r="B4" s="51" t="s">
        <v>102</v>
      </c>
      <c r="C4" s="13">
        <v>2</v>
      </c>
      <c r="D4" s="88">
        <f>IF('розділ 1'!I14&lt;&gt;0,'розділ 1'!J14*100/'розділ 1'!I14,0)</f>
        <v>17.02127659574468</v>
      </c>
    </row>
    <row r="5" spans="1:4" ht="16.5" customHeight="1">
      <c r="A5" s="246"/>
      <c r="B5" s="51" t="s">
        <v>103</v>
      </c>
      <c r="C5" s="13">
        <v>3</v>
      </c>
      <c r="D5" s="88">
        <f>IF('розділ 1'!I26&lt;&gt;0,'розділ 1'!J26*100/'розділ 1'!I26,0)</f>
        <v>0</v>
      </c>
    </row>
    <row r="6" spans="1:4" ht="16.5" customHeight="1">
      <c r="A6" s="246"/>
      <c r="B6" s="46" t="s">
        <v>104</v>
      </c>
      <c r="C6" s="13">
        <v>4</v>
      </c>
      <c r="D6" s="88">
        <f>IF('розділ 1'!I31&lt;&gt;0,'розділ 1'!J31*100/'розділ 1'!I31,0)</f>
        <v>0</v>
      </c>
    </row>
    <row r="7" spans="1:4" ht="16.5" customHeight="1">
      <c r="A7" s="247" t="s">
        <v>105</v>
      </c>
      <c r="B7" s="247"/>
      <c r="C7" s="13">
        <v>5</v>
      </c>
      <c r="D7" s="88">
        <f>IF('розділ 1'!F33&lt;&gt;0,'розділ 1'!G33*100/'розділ 1'!F33,0)</f>
        <v>97.1873880329631</v>
      </c>
    </row>
    <row r="8" spans="1:4" ht="16.5" customHeight="1">
      <c r="A8" s="247" t="s">
        <v>35</v>
      </c>
      <c r="B8" s="247"/>
      <c r="C8" s="13">
        <v>6</v>
      </c>
      <c r="D8" s="84">
        <f>IF('розділ 2'!I43&lt;&gt;0,'розділ 1'!G33/'розділ 2'!I43,0)</f>
        <v>452.0833333333333</v>
      </c>
    </row>
    <row r="9" spans="1:4" ht="25.5" customHeight="1">
      <c r="A9" s="247" t="s">
        <v>44</v>
      </c>
      <c r="B9" s="247"/>
      <c r="C9" s="13">
        <v>7</v>
      </c>
      <c r="D9" s="84">
        <f>IF('розділ 2'!I43&lt;&gt;0,'розділ 1'!E33/'розділ 2'!I43,0)</f>
        <v>507.6666666666667</v>
      </c>
    </row>
    <row r="10" spans="1:4" ht="16.5" customHeight="1">
      <c r="A10" s="187" t="s">
        <v>29</v>
      </c>
      <c r="B10" s="189"/>
      <c r="C10" s="13">
        <v>8</v>
      </c>
      <c r="D10" s="80">
        <v>35</v>
      </c>
    </row>
    <row r="11" spans="1:4" ht="16.5" customHeight="1">
      <c r="A11" s="251" t="s">
        <v>42</v>
      </c>
      <c r="B11" s="251"/>
      <c r="C11" s="13">
        <v>9</v>
      </c>
      <c r="D11" s="80">
        <v>22</v>
      </c>
    </row>
    <row r="12" spans="1:4" ht="16.5" customHeight="1">
      <c r="A12" s="251" t="s">
        <v>43</v>
      </c>
      <c r="B12" s="251"/>
      <c r="C12" s="13">
        <v>10</v>
      </c>
      <c r="D12" s="80">
        <v>66</v>
      </c>
    </row>
    <row r="13" spans="1:4" ht="16.5" customHeight="1">
      <c r="A13" s="251" t="s">
        <v>45</v>
      </c>
      <c r="B13" s="251"/>
      <c r="C13" s="13">
        <v>11</v>
      </c>
      <c r="D13" s="80">
        <v>39</v>
      </c>
    </row>
    <row r="14" spans="1:4" ht="15" customHeight="1">
      <c r="A14" s="53"/>
      <c r="B14" s="53"/>
      <c r="C14" s="41"/>
      <c r="D14" s="41"/>
    </row>
    <row r="15" spans="1:4" ht="15" customHeight="1">
      <c r="A15" s="53"/>
      <c r="B15" s="53"/>
      <c r="C15" s="41"/>
      <c r="D15" s="41"/>
    </row>
    <row r="16" spans="1:4" ht="15" customHeight="1">
      <c r="A16" s="53"/>
      <c r="B16" s="53"/>
      <c r="C16" s="41"/>
      <c r="D16" s="41"/>
    </row>
    <row r="17" spans="1:7" ht="15.75" customHeight="1">
      <c r="A17" s="248" t="s">
        <v>93</v>
      </c>
      <c r="B17" s="248"/>
      <c r="C17" s="254" t="s">
        <v>122</v>
      </c>
      <c r="D17" s="254"/>
      <c r="E17" s="65"/>
      <c r="F17" s="65"/>
      <c r="G17" s="86"/>
    </row>
    <row r="18" spans="1:7" ht="12.75">
      <c r="A18" s="46"/>
      <c r="B18" s="68" t="s">
        <v>36</v>
      </c>
      <c r="C18" s="250" t="s">
        <v>37</v>
      </c>
      <c r="D18" s="250"/>
      <c r="E18" s="65"/>
      <c r="F18" s="65"/>
      <c r="G18" s="65"/>
    </row>
    <row r="19" spans="1:7" ht="12.75">
      <c r="A19" s="46"/>
      <c r="B19" s="46"/>
      <c r="C19" s="66"/>
      <c r="D19" s="66"/>
      <c r="E19" s="65"/>
      <c r="F19" s="65"/>
      <c r="G19" s="65"/>
    </row>
    <row r="20" spans="1:7" ht="15.75" customHeight="1">
      <c r="A20" s="47" t="s">
        <v>41</v>
      </c>
      <c r="B20" s="69"/>
      <c r="C20" s="249" t="s">
        <v>123</v>
      </c>
      <c r="D20" s="249"/>
      <c r="E20" s="67"/>
      <c r="F20" s="67"/>
      <c r="G20" s="67"/>
    </row>
    <row r="21" spans="1:7" ht="12.75">
      <c r="A21" s="48"/>
      <c r="B21" s="68" t="s">
        <v>36</v>
      </c>
      <c r="C21" s="250" t="s">
        <v>37</v>
      </c>
      <c r="D21" s="250"/>
      <c r="E21" s="65"/>
      <c r="F21" s="65"/>
      <c r="G21" s="65"/>
    </row>
    <row r="22" spans="1:7" ht="12.75">
      <c r="A22" s="49" t="s">
        <v>38</v>
      </c>
      <c r="B22" s="70"/>
      <c r="C22" s="255" t="s">
        <v>124</v>
      </c>
      <c r="D22" s="255"/>
      <c r="E22" s="66"/>
      <c r="F22" s="66"/>
      <c r="G22" s="65"/>
    </row>
    <row r="23" spans="1:7" ht="15.75" customHeight="1">
      <c r="A23" s="50" t="s">
        <v>39</v>
      </c>
      <c r="B23" s="70"/>
      <c r="C23" s="252" t="s">
        <v>125</v>
      </c>
      <c r="D23" s="252"/>
      <c r="E23" s="66"/>
      <c r="F23" s="66"/>
      <c r="G23" s="65"/>
    </row>
    <row r="24" spans="1:4" ht="15.75" customHeight="1">
      <c r="A24" s="49" t="s">
        <v>40</v>
      </c>
      <c r="B24" s="71"/>
      <c r="C24" s="252" t="s">
        <v>126</v>
      </c>
      <c r="D24" s="252"/>
    </row>
    <row r="26" spans="3:5" ht="12.75" customHeight="1">
      <c r="C26" s="253" t="s">
        <v>127</v>
      </c>
      <c r="D26" s="253"/>
      <c r="E26" s="72"/>
    </row>
  </sheetData>
  <sheetProtection/>
  <mergeCells count="19">
    <mergeCell ref="C23:D23"/>
    <mergeCell ref="C24:D24"/>
    <mergeCell ref="C26:D26"/>
    <mergeCell ref="C17:D17"/>
    <mergeCell ref="C18:D18"/>
    <mergeCell ref="C22:D22"/>
    <mergeCell ref="A17:B17"/>
    <mergeCell ref="C20:D20"/>
    <mergeCell ref="C21:D21"/>
    <mergeCell ref="A11:B11"/>
    <mergeCell ref="A12:B12"/>
    <mergeCell ref="A13:B13"/>
    <mergeCell ref="A10:B10"/>
    <mergeCell ref="A4:A6"/>
    <mergeCell ref="A2:B2"/>
    <mergeCell ref="A3:B3"/>
    <mergeCell ref="A7:B7"/>
    <mergeCell ref="A8:B8"/>
    <mergeCell ref="A9:B9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 alignWithMargins="0">
    <oddFooter>&amp;L1C2EAE6A&amp;C&amp;R4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2020-09-01T06:41:15Z</cp:lastPrinted>
  <dcterms:created xsi:type="dcterms:W3CDTF">2004-04-20T14:33:35Z</dcterms:created>
  <dcterms:modified xsi:type="dcterms:W3CDTF">2021-02-04T15:27:01Z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2-азс_04815_4.2020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1C2EAE6A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8AC0774A</vt:lpwstr>
  </property>
  <property fmtid="{D5CDD505-2E9C-101B-9397-08002B2CF9AE}" pid="16" name="Версія БД">
    <vt:lpwstr>3.26.1.2513</vt:lpwstr>
  </property>
</Properties>
</file>