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<sst xmlns="http://schemas.openxmlformats.org/spreadsheetml/2006/main" count="168" uniqueCount="126">
  <si>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</si>
  <si>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</si>
  <si>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</si>
  <si>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</si>
  <si>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</si>
  <si>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</si>
  <si>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</si>
  <si>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</si>
  <si>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</si>
  <si>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</si>
  <si>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</si>
  <si>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</si>
  <si>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</si>
  <si>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</si>
  <si>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</si>
  <si>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</si>
  <si>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</si>
  <si>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</si>
  <si>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</si>
  <si>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</si>
  <si>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</si>
  <si>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</si>
  <si>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</si>
  <si>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</si>
  <si>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</si>
  <si>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</si>
  <si>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</si>
  <si>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</si>
  <si>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</si>
  <si>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</si>
  <si>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</si>
  <si>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</si>
  <si>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</si>
  <si>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</si>
  <si>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</si>
  <si>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</si>
  <si>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</si>
  <si>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</si>
  <si>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</si>
  <si>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</si>
  <si>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</si>
  <si>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</si>
  <si>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</si>
  <si>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</si>
  <si>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</si>
  <si>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</si>
  <si>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</si>
  <si>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</si>
  <si>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</si>
  <si>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</si>
  <si>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</si>
  <si>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</si>
  <si>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</si>
  <si>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</si>
  <si>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</si>
  <si>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</si>
  <si>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</si>
  <si>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</si>
  <si>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</si>
  <si>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</si>
  <si>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</si>
  <si>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</si>
  <si>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</si>
  <si>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</si>
  <si>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</si>
  <si>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</si>
  <si>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</si>
  <si>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</si>
  <si>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</si>
  <si>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</si>
  <si>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</si>
  <si>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</si>
  <si>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</si>
  <si>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</si>
  <si>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</si>
  <si>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</si>
  <si>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</si>
  <si>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</si>
  <si>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</si>
  <si>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</si>
  <si>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</si>
  <si>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</si>
  <si>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</si>
  <si>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</si>
  <si>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</si>
  <si>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</si>
  <si>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</si>
  <si>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</si>
  <si>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</si>
  <si>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</si>
  <si>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</si>
  <si>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</si>
  <si>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</si>
  <si>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</si>
  <si>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</si>
  <si>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</si>
  <si>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</si>
  <si>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</si>
  <si>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</si>
  <si>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</si>
  <si>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</si>
  <si>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</si>
  <si>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</si>
  <si>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</si>
  <si>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</si>
  <si>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</si>
  <si>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</si>
  <si>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</si>
  <si>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</si>
  <si>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</si>
  <si>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</si>
  <si>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</si>
  <si>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</si>
  <si>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</si>
  <si>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</si>
  <si>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</si>
  <si>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</si>
  <si>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</si>
  <si>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</si>
  <si>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</si>
  <si>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</si>
  <si>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</si>
  <si>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</si>
  <si>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</si>
  <si>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</si>
  <si>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14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</si>
</sst>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&amp;L2BCE56D3&amp;C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456</v>
      </c>
      <c r="F5" s="74">
        <v>330</v>
      </c>
      <c r="G5" s="74">
        <v>293</v>
      </c>
      <c r="H5" s="86" t="s">
        <v>33</v>
      </c>
      <c r="I5" s="74">
        <v>163</v>
      </c>
      <c r="J5" s="74">
        <v>13</v>
      </c>
      <c r="K5" s="83">
        <f>E5-F5</f>
        <v>126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294</v>
      </c>
      <c r="F6" s="74">
        <v>259</v>
      </c>
      <c r="G6" s="74">
        <v>234</v>
      </c>
      <c r="H6" s="74">
        <v>62</v>
      </c>
      <c r="I6" s="74">
        <v>60</v>
      </c>
      <c r="J6" s="74"/>
      <c r="K6" s="83">
        <f>E6-F6</f>
        <v>35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459</v>
      </c>
      <c r="F7" s="74">
        <v>442</v>
      </c>
      <c r="G7" s="74">
        <v>441</v>
      </c>
      <c r="H7" s="74">
        <v>117</v>
      </c>
      <c r="I7" s="74">
        <v>18</v>
      </c>
      <c r="J7" s="74"/>
      <c r="K7" s="83">
        <f>E7-F7</f>
        <v>17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4</v>
      </c>
      <c r="F8" s="74">
        <v>4</v>
      </c>
      <c r="G8" s="74">
        <v>4</v>
      </c>
      <c r="H8" s="74"/>
      <c r="I8" s="74"/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671</v>
      </c>
      <c r="F9" s="74">
        <v>671</v>
      </c>
      <c r="G9" s="74">
        <v>666</v>
      </c>
      <c r="H9" s="74">
        <v>630</v>
      </c>
      <c r="I9" s="74">
        <v>5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1508</v>
      </c>
      <c r="F10" s="74">
        <v>1508</v>
      </c>
      <c r="G10" s="74">
        <v>1508</v>
      </c>
      <c r="H10" s="74">
        <v>1290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>
        <v>1</v>
      </c>
      <c r="F11" s="74">
        <v>1</v>
      </c>
      <c r="G11" s="74">
        <v>1</v>
      </c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3393</v>
      </c>
      <c r="F14" s="75">
        <f>SUM(F5:F13)</f>
        <v>3215</v>
      </c>
      <c r="G14" s="75">
        <f>SUM(G5:G13)</f>
        <v>3147</v>
      </c>
      <c r="H14" s="75">
        <f>SUM(H5:H13)</f>
        <v>2099</v>
      </c>
      <c r="I14" s="75">
        <f>SUM(I5:I13)</f>
        <v>246</v>
      </c>
      <c r="J14" s="75">
        <f>SUM(J5:J13)</f>
        <v>13</v>
      </c>
      <c r="K14" s="83">
        <f>E14-F14</f>
        <v>178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3</v>
      </c>
      <c r="F18" s="87">
        <v>3</v>
      </c>
      <c r="G18" s="87">
        <v>3</v>
      </c>
      <c r="H18" s="87">
        <v>3</v>
      </c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1240</v>
      </c>
      <c r="F19" s="76">
        <v>1041</v>
      </c>
      <c r="G19" s="76">
        <v>1069</v>
      </c>
      <c r="H19" s="76">
        <v>392</v>
      </c>
      <c r="I19" s="76">
        <v>171</v>
      </c>
      <c r="J19" s="76">
        <v>1</v>
      </c>
      <c r="K19" s="83">
        <f>E19-F19</f>
        <v>199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535</v>
      </c>
      <c r="F20" s="76">
        <v>480</v>
      </c>
      <c r="G20" s="76">
        <v>481</v>
      </c>
      <c r="H20" s="76">
        <v>170</v>
      </c>
      <c r="I20" s="76">
        <v>54</v>
      </c>
      <c r="J20" s="76"/>
      <c r="K20" s="83">
        <f>E20-F20</f>
        <v>55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7</v>
      </c>
      <c r="F22" s="76">
        <v>4</v>
      </c>
      <c r="G22" s="76">
        <v>7</v>
      </c>
      <c r="H22" s="76"/>
      <c r="I22" s="76"/>
      <c r="J22" s="74"/>
      <c r="K22" s="83">
        <f>E22-F22</f>
        <v>3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40</v>
      </c>
      <c r="F24" s="82">
        <v>40</v>
      </c>
      <c r="G24" s="82">
        <v>40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7</v>
      </c>
      <c r="F25" s="76">
        <v>7</v>
      </c>
      <c r="G25" s="76">
        <v>7</v>
      </c>
      <c r="H25" s="76">
        <v>6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1832</v>
      </c>
      <c r="F26" s="77">
        <f>SUM(F15:F25)</f>
        <v>1575</v>
      </c>
      <c r="G26" s="77">
        <f>SUM(G15:G25)</f>
        <v>1607</v>
      </c>
      <c r="H26" s="77">
        <f>SUM(H15:H25)</f>
        <v>571</v>
      </c>
      <c r="I26" s="77">
        <f>SUM(I15:I25)</f>
        <v>225</v>
      </c>
      <c r="J26" s="77">
        <f>SUM(J15:J25)</f>
        <v>1</v>
      </c>
      <c r="K26" s="83">
        <f>E26-F26</f>
        <v>257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650</v>
      </c>
      <c r="F27" s="76">
        <v>625</v>
      </c>
      <c r="G27" s="76">
        <v>602</v>
      </c>
      <c r="H27" s="76">
        <v>238</v>
      </c>
      <c r="I27" s="76">
        <v>48</v>
      </c>
      <c r="J27" s="74"/>
      <c r="K27" s="83">
        <f>E27-F27</f>
        <v>25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25</v>
      </c>
      <c r="F28" s="80">
        <v>25</v>
      </c>
      <c r="G28" s="80">
        <v>23</v>
      </c>
      <c r="H28" s="81" t="s">
        <v>33</v>
      </c>
      <c r="I28" s="80">
        <v>2</v>
      </c>
      <c r="J28" s="74"/>
      <c r="K28" s="83">
        <f>E28-F28</f>
        <v>0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5875</v>
      </c>
      <c r="F31" s="78">
        <f>F14+F26+F27+F29+F30</f>
        <v>5415</v>
      </c>
      <c r="G31" s="78">
        <f>G14+G26+G27+G29+G30</f>
        <v>5356</v>
      </c>
      <c r="H31" s="78">
        <f>H14+H26+H27+H29</f>
        <v>2908</v>
      </c>
      <c r="I31" s="78">
        <f>I14+I26+I27+I29+I30</f>
        <v>519</v>
      </c>
      <c r="J31" s="78">
        <f>J14+J26+J27+J29+J30</f>
        <v>14</v>
      </c>
      <c r="K31" s="83">
        <f>E31-F31</f>
        <v>460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&amp;L2BCE56D3&amp;CФорма № 2-азс, Підрозділ: Рівненський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164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107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267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63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62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121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71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6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13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30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13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6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9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17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107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1435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33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3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531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195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313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167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71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3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993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601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10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42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660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38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313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221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17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23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13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2922</v>
      </c>
      <c r="F47" s="84">
        <v>220</v>
      </c>
      <c r="G47" s="84">
        <v>5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1471</v>
      </c>
      <c r="F48" s="84">
        <v>136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597</v>
      </c>
      <c r="F49" s="84">
        <v>5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&amp;L2BCE56D3&amp;CФорма № 2-азс, Підрозділ: Рівненський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2.697495183044316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5.284552845528455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0.4444444444444444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98.91043397968606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412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451.9230769230769</v>
      </c>
    </row>
    <row r="10" spans="1:4" ht="16.5" customHeight="1">
      <c r="A10" s="191" t="s">
        <v>29</v>
      </c>
      <c r="B10" s="193"/>
      <c r="C10" s="13">
        <v>8</v>
      </c>
      <c r="D10" s="85">
        <v>30</v>
      </c>
    </row>
    <row r="11" spans="1:4" ht="16.5" customHeight="1">
      <c r="A11" s="249" t="s">
        <v>42</v>
      </c>
      <c r="B11" s="249"/>
      <c r="C11" s="13">
        <v>9</v>
      </c>
      <c r="D11" s="85">
        <v>19</v>
      </c>
    </row>
    <row r="12" spans="1:4" ht="16.5" customHeight="1">
      <c r="A12" s="249" t="s">
        <v>43</v>
      </c>
      <c r="B12" s="249"/>
      <c r="C12" s="13">
        <v>10</v>
      </c>
      <c r="D12" s="85">
        <v>55</v>
      </c>
    </row>
    <row r="13" spans="1:4" ht="16.5" customHeight="1">
      <c r="A13" s="249" t="s">
        <v>45</v>
      </c>
      <c r="B13" s="249"/>
      <c r="C13" s="13">
        <v>11</v>
      </c>
      <c r="D13" s="85">
        <v>25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 t="s">
        <v>123</v>
      </c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124</v>
      </c>
      <c r="D24" s="250"/>
    </row>
    <row r="26" spans="3:5" ht="12.75" customHeight="1">
      <c r="C26" s="251" t="s">
        <v>125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&amp;L2BCE56D3&amp;CФорма № 2-азс, Підрозділ: Рівненський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2017-03-25T12:31:38Z</cp:lastPrinted>
  <dcterms:created xsi:type="dcterms:W3CDTF">2004-04-20T14:33:35Z</dcterms:created>
  <dcterms:modified xsi:type="dcterms:W3CDTF">2020-01-15T06:41:47Z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2BCE56D3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