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<sst xmlns="http://schemas.openxmlformats.org/spreadsheetml/2006/main" count="172" uniqueCount="128">
  <si>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</si>
  <si>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</si>
  <si>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</si>
  <si>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</si>
  <si>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</si>
  <si>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</si>
  <si>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</si>
  <si>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</si>
  <si>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</si>
  <si>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</si>
  <si>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</si>
  <si>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</si>
  <si>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</si>
  <si>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</si>
  <si>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</si>
  <si>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</si>
  <si>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</si>
  <si>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</si>
  <si>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</si>
  <si>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</si>
  <si>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</si>
  <si>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</si>
  <si>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</si>
  <si>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</si>
  <si>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</si>
  <si>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</si>
  <si>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</si>
  <si>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</si>
  <si>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</si>
  <si>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</si>
  <si>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</si>
  <si>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</si>
  <si>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</si>
  <si>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</si>
  <si>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</si>
  <si>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</si>
  <si>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</si>
  <si>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</si>
  <si>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</si>
  <si>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</si>
  <si>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</si>
  <si>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</si>
  <si>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</si>
  <si>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</si>
  <si>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</si>
  <si>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</si>
  <si>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</si>
  <si>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</si>
  <si>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</si>
  <si>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</si>
  <si>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</si>
  <si>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</si>
  <si>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</si>
  <si>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</si>
  <si>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</si>
  <si>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</si>
  <si>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</si>
  <si>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</si>
  <si>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</si>
  <si>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</si>
  <si>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</si>
  <si>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</si>
  <si>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</si>
  <si>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</si>
  <si>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</si>
  <si>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</si>
  <si>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</si>
  <si>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</si>
  <si>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</si>
  <si>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</si>
  <si>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</si>
  <si>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</si>
  <si>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</si>
  <si>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</si>
  <si>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</si>
  <si>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</si>
  <si>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</si>
  <si>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</si>
  <si>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</si>
  <si>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</si>
  <si>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</si>
  <si>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</si>
  <si>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</si>
  <si>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</si>
  <si>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</si>
  <si>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</si>
  <si>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</si>
  <si>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</si>
  <si>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</si>
  <si>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</si>
  <si>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</si>
  <si>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</si>
  <si>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</si>
  <si>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</si>
  <si>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</si>
  <si>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</si>
  <si>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</si>
  <si>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</si>
  <si>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</si>
  <si>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</si>
  <si>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</si>
  <si>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</si>
  <si>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</si>
  <si>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</si>
  <si>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</si>
  <si>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</si>
  <si>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</si>
  <si>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</si>
  <si>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</si>
  <si>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</si>
  <si>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</si>
  <si>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</si>
  <si>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</si>
  <si>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</si>
  <si>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</si>
  <si>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</si>
  <si>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перший квартал 2021 року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</si>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</sst>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4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15" xfId="94" applyNumberFormat="1" applyFont="1" applyFill="1" applyBorder="1" applyAlignment="1" applyProtection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17" xfId="94" applyNumberFormat="1" applyFont="1" applyFill="1" applyBorder="1" applyAlignment="1" applyProtection="1">
      <alignment/>
      <protection/>
    </xf>
    <xf numFmtId="0" fontId="7" fillId="0" borderId="18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8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15" xfId="94" applyFont="1" applyBorder="1">
      <alignment/>
      <protection/>
    </xf>
    <xf numFmtId="0" fontId="19" fillId="0" borderId="17" xfId="94" applyNumberFormat="1" applyFont="1" applyFill="1" applyBorder="1" applyAlignment="1" applyProtection="1">
      <alignment/>
      <protection/>
    </xf>
    <xf numFmtId="0" fontId="19" fillId="0" borderId="18" xfId="94" applyNumberFormat="1" applyFont="1" applyFill="1" applyBorder="1" applyAlignment="1" applyProtection="1">
      <alignment/>
      <protection/>
    </xf>
    <xf numFmtId="0" fontId="1" fillId="0" borderId="16" xfId="94" applyFont="1" applyBorder="1">
      <alignment/>
      <protection/>
    </xf>
    <xf numFmtId="0" fontId="1" fillId="0" borderId="21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4" xfId="95" applyNumberFormat="1" applyFont="1" applyFill="1" applyBorder="1" applyAlignment="1">
      <alignment horizontal="center" vertical="center" wrapText="1"/>
      <protection/>
    </xf>
    <xf numFmtId="0" fontId="42" fillId="0" borderId="14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3" fontId="40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60" fillId="0" borderId="0" xfId="0" applyNumberFormat="1" applyFont="1" applyAlignment="1">
      <alignment/>
    </xf>
    <xf numFmtId="21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3" fontId="40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19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4" fillId="0" borderId="16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15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27" xfId="94" applyNumberFormat="1" applyFont="1" applyFill="1" applyBorder="1" applyAlignment="1" applyProtection="1">
      <alignment horizontal="center"/>
      <protection/>
    </xf>
    <xf numFmtId="0" fontId="7" fillId="0" borderId="28" xfId="94" applyNumberFormat="1" applyFont="1" applyFill="1" applyBorder="1" applyAlignment="1" applyProtection="1">
      <alignment horizontal="center"/>
      <protection/>
    </xf>
    <xf numFmtId="0" fontId="7" fillId="0" borderId="26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left" vertical="center" wrapText="1"/>
    </xf>
    <xf numFmtId="0" fontId="37" fillId="0" borderId="14" xfId="0" applyNumberFormat="1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center" vertical="center" textRotation="90" wrapText="1"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40" fillId="0" borderId="25" xfId="0" applyNumberFormat="1" applyFont="1" applyBorder="1" applyAlignment="1">
      <alignment horizontal="center" vertical="center" textRotation="90"/>
    </xf>
    <xf numFmtId="0" fontId="40" fillId="0" borderId="15" xfId="0" applyNumberFormat="1" applyFont="1" applyBorder="1" applyAlignment="1">
      <alignment horizontal="center" vertical="center" textRotation="90"/>
    </xf>
    <xf numFmtId="0" fontId="40" fillId="0" borderId="23" xfId="0" applyNumberFormat="1" applyFont="1" applyBorder="1" applyAlignment="1">
      <alignment horizontal="center" vertical="center" textRotation="90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8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19" xfId="104" applyNumberFormat="1" applyFont="1" applyBorder="1" applyAlignment="1">
      <alignment horizontal="center" vertical="center" wrapText="1"/>
    </xf>
    <xf numFmtId="0" fontId="7" fillId="0" borderId="20" xfId="104" applyNumberFormat="1" applyFont="1" applyBorder="1" applyAlignment="1">
      <alignment horizontal="center" vertical="center" wrapText="1"/>
    </xf>
    <xf numFmtId="0" fontId="39" fillId="0" borderId="27" xfId="0" applyNumberFormat="1" applyFont="1" applyFill="1" applyBorder="1" applyAlignment="1">
      <alignment horizontal="left" vertical="center" wrapText="1"/>
    </xf>
    <xf numFmtId="0" fontId="39" fillId="0" borderId="28" xfId="0" applyNumberFormat="1" applyFont="1" applyFill="1" applyBorder="1" applyAlignment="1">
      <alignment horizontal="left" vertical="center" wrapText="1"/>
    </xf>
    <xf numFmtId="0" fontId="39" fillId="0" borderId="26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7" fillId="0" borderId="15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104" applyNumberFormat="1" applyFont="1" applyFill="1" applyBorder="1" applyAlignment="1" applyProtection="1">
      <alignment horizontal="left" vertical="center" wrapText="1"/>
      <protection/>
    </xf>
    <xf numFmtId="0" fontId="7" fillId="0" borderId="26" xfId="104" applyNumberFormat="1" applyFont="1" applyFill="1" applyBorder="1" applyAlignment="1" applyProtection="1">
      <alignment horizontal="left" vertical="center" wrapText="1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40" fillId="0" borderId="27" xfId="0" applyNumberFormat="1" applyFont="1" applyFill="1" applyBorder="1" applyAlignment="1">
      <alignment horizontal="left" vertical="center" wrapText="1"/>
    </xf>
    <xf numFmtId="0" fontId="40" fillId="0" borderId="28" xfId="0" applyNumberFormat="1" applyFont="1" applyFill="1" applyBorder="1" applyAlignment="1">
      <alignment horizontal="left" vertical="center" wrapText="1"/>
    </xf>
    <xf numFmtId="0" fontId="40" fillId="0" borderId="26" xfId="0" applyNumberFormat="1" applyFont="1" applyFill="1" applyBorder="1" applyAlignment="1">
      <alignment horizontal="left" vertical="center" wrapText="1"/>
    </xf>
    <xf numFmtId="0" fontId="7" fillId="0" borderId="2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41" fillId="0" borderId="17" xfId="95" applyNumberFormat="1" applyFont="1" applyFill="1" applyBorder="1" applyAlignment="1">
      <alignment horizontal="center" vertical="center" wrapText="1"/>
      <protection/>
    </xf>
    <xf numFmtId="49" fontId="41" fillId="0" borderId="18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19" xfId="95" applyNumberFormat="1" applyFont="1" applyFill="1" applyBorder="1" applyAlignment="1">
      <alignment horizontal="center" vertical="center" wrapText="1"/>
      <protection/>
    </xf>
    <xf numFmtId="49" fontId="41" fillId="0" borderId="20" xfId="95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9" fillId="0" borderId="27" xfId="94" applyNumberFormat="1" applyFont="1" applyFill="1" applyBorder="1" applyAlignment="1" applyProtection="1">
      <alignment horizontal="left" vertical="center" wrapText="1"/>
      <protection/>
    </xf>
    <xf numFmtId="0" fontId="9" fillId="0" borderId="28" xfId="94" applyNumberFormat="1" applyFont="1" applyFill="1" applyBorder="1" applyAlignment="1" applyProtection="1">
      <alignment horizontal="left" vertical="center" wrapText="1"/>
      <protection/>
    </xf>
    <xf numFmtId="0" fontId="9" fillId="0" borderId="26" xfId="94" applyNumberFormat="1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7" xfId="94" applyNumberFormat="1" applyFont="1" applyFill="1" applyBorder="1" applyAlignment="1" applyProtection="1">
      <alignment horizontal="left" vertical="center" wrapText="1"/>
      <protection/>
    </xf>
    <xf numFmtId="0" fontId="1" fillId="0" borderId="28" xfId="94" applyNumberFormat="1" applyFont="1" applyFill="1" applyBorder="1" applyAlignment="1" applyProtection="1">
      <alignment horizontal="left" vertical="center" wrapText="1"/>
      <protection/>
    </xf>
    <xf numFmtId="0" fontId="1" fillId="0" borderId="26" xfId="94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 applyProtection="1">
      <alignment horizontal="center" vertical="center" textRotation="90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G12" sqref="G12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0" t="s">
        <v>49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4" t="s">
        <v>116</v>
      </c>
      <c r="C5" s="104"/>
      <c r="D5" s="104"/>
      <c r="E5" s="104"/>
      <c r="F5" s="104"/>
      <c r="G5" s="104"/>
      <c r="H5" s="104"/>
    </row>
    <row r="6" spans="2:8" ht="18.75" customHeight="1">
      <c r="B6" s="15"/>
      <c r="C6" s="104"/>
      <c r="D6" s="104"/>
      <c r="E6" s="104"/>
      <c r="F6" s="104"/>
      <c r="G6" s="104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1" t="s">
        <v>9</v>
      </c>
      <c r="C12" s="112"/>
      <c r="D12" s="113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1" t="s">
        <v>84</v>
      </c>
      <c r="C14" s="102"/>
      <c r="D14" s="103"/>
      <c r="E14" s="109" t="s">
        <v>48</v>
      </c>
      <c r="F14" s="23"/>
      <c r="G14" s="19"/>
    </row>
    <row r="15" spans="1:7" ht="12.75" customHeight="1">
      <c r="A15" s="29"/>
      <c r="B15" s="101"/>
      <c r="C15" s="102"/>
      <c r="D15" s="103"/>
      <c r="E15" s="109"/>
      <c r="G15" s="20" t="s">
        <v>11</v>
      </c>
    </row>
    <row r="16" spans="1:8" ht="12.75" customHeight="1">
      <c r="A16" s="29"/>
      <c r="B16" s="101"/>
      <c r="C16" s="102"/>
      <c r="D16" s="103"/>
      <c r="E16" s="109"/>
      <c r="F16" s="105" t="s">
        <v>12</v>
      </c>
      <c r="G16" s="105"/>
      <c r="H16" s="105"/>
    </row>
    <row r="17" spans="1:8" ht="12.75" customHeight="1">
      <c r="A17" s="29"/>
      <c r="B17" s="101"/>
      <c r="C17" s="102"/>
      <c r="D17" s="103"/>
      <c r="E17" s="109"/>
      <c r="F17" s="106" t="s">
        <v>94</v>
      </c>
      <c r="G17" s="107"/>
      <c r="H17" s="10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1"/>
      <c r="C19" s="102"/>
      <c r="D19" s="103"/>
      <c r="E19" s="109"/>
      <c r="F19" s="108"/>
      <c r="G19" s="108"/>
      <c r="H19" s="108"/>
    </row>
    <row r="20" spans="1:8" ht="12.75" customHeight="1">
      <c r="A20" s="29"/>
      <c r="B20" s="101"/>
      <c r="C20" s="102"/>
      <c r="D20" s="103"/>
      <c r="E20" s="109"/>
      <c r="F20" s="105"/>
      <c r="G20" s="105"/>
      <c r="H20" s="105"/>
    </row>
    <row r="21" spans="1:8" ht="12.75" customHeight="1">
      <c r="A21" s="29"/>
      <c r="B21" s="101"/>
      <c r="C21" s="102"/>
      <c r="D21" s="103"/>
      <c r="E21" s="109"/>
      <c r="F21" s="105"/>
      <c r="G21" s="105"/>
      <c r="H21" s="105"/>
    </row>
    <row r="22" spans="1:8" ht="12.75" customHeight="1">
      <c r="A22" s="29"/>
      <c r="B22" s="101"/>
      <c r="C22" s="102"/>
      <c r="D22" s="103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7" t="s">
        <v>14</v>
      </c>
      <c r="C36" s="118"/>
      <c r="D36" s="100" t="s">
        <v>117</v>
      </c>
      <c r="E36" s="100"/>
      <c r="F36" s="100"/>
      <c r="G36" s="100"/>
      <c r="H36" s="95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2" t="s">
        <v>118</v>
      </c>
      <c r="E38" s="122"/>
      <c r="F38" s="122"/>
      <c r="G38" s="122"/>
      <c r="H38" s="123"/>
      <c r="I38" s="23"/>
    </row>
    <row r="39" spans="1:9" ht="12.75" customHeight="1">
      <c r="A39" s="29"/>
      <c r="B39" s="22"/>
      <c r="C39" s="23"/>
      <c r="D39" s="122"/>
      <c r="E39" s="122"/>
      <c r="F39" s="122"/>
      <c r="G39" s="122"/>
      <c r="H39" s="123"/>
      <c r="I39" s="23"/>
    </row>
    <row r="40" spans="1:8" ht="12.75" customHeight="1">
      <c r="A40" s="29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29"/>
      <c r="B41" s="114" t="s">
        <v>16</v>
      </c>
      <c r="C41" s="115"/>
      <c r="D41" s="115"/>
      <c r="E41" s="115"/>
      <c r="F41" s="115"/>
      <c r="G41" s="115"/>
      <c r="H41" s="116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6"/>
      <c r="C43" s="97"/>
      <c r="D43" s="97"/>
      <c r="E43" s="97"/>
      <c r="F43" s="97"/>
      <c r="G43" s="97"/>
      <c r="H43" s="98"/>
      <c r="I43" s="23"/>
    </row>
    <row r="44" spans="1:9" ht="12.75" customHeight="1">
      <c r="A44" s="29"/>
      <c r="B44" s="114" t="s">
        <v>17</v>
      </c>
      <c r="C44" s="115"/>
      <c r="D44" s="115"/>
      <c r="E44" s="115"/>
      <c r="F44" s="115"/>
      <c r="G44" s="115"/>
      <c r="H44" s="116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D38:H39"/>
    <mergeCell ref="D36:H36"/>
    <mergeCell ref="B43:H43"/>
    <mergeCell ref="B3:H3"/>
    <mergeCell ref="B4:H4"/>
    <mergeCell ref="B5:H5"/>
    <mergeCell ref="B12:D12"/>
    <mergeCell ref="B14:D17"/>
    <mergeCell ref="C6:G6"/>
    <mergeCell ref="F20:H20"/>
    <mergeCell ref="F17:H17"/>
    <mergeCell ref="F19:H19"/>
    <mergeCell ref="E14:E17"/>
    <mergeCell ref="F16:H16"/>
    <mergeCell ref="B19:D22"/>
    <mergeCell ref="E19:E22"/>
    <mergeCell ref="F21:H21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 alignWithMargins="0">
    <oddFooter>&amp;L20285DD0&amp;C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40"/>
    </row>
    <row r="2" spans="1:11" s="5" customFormat="1" ht="50.25" customHeight="1">
      <c r="A2" s="145" t="s">
        <v>4</v>
      </c>
      <c r="B2" s="145"/>
      <c r="C2" s="146"/>
      <c r="D2" s="143" t="s">
        <v>18</v>
      </c>
      <c r="E2" s="137" t="s">
        <v>58</v>
      </c>
      <c r="F2" s="141"/>
      <c r="G2" s="137" t="s">
        <v>59</v>
      </c>
      <c r="H2" s="138"/>
      <c r="I2" s="142" t="s">
        <v>60</v>
      </c>
      <c r="J2" s="142"/>
      <c r="K2" s="87"/>
    </row>
    <row r="3" spans="1:10" s="5" customFormat="1" ht="62.25" customHeight="1">
      <c r="A3" s="147"/>
      <c r="B3" s="147"/>
      <c r="C3" s="148"/>
      <c r="D3" s="14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99" t="s">
        <v>2</v>
      </c>
      <c r="B4" s="124"/>
      <c r="C4" s="125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2" t="s">
        <v>22</v>
      </c>
      <c r="B5" s="162" t="s">
        <v>63</v>
      </c>
      <c r="C5" s="55" t="s">
        <v>61</v>
      </c>
      <c r="D5" s="35">
        <v>1</v>
      </c>
      <c r="E5" s="73">
        <v>238</v>
      </c>
      <c r="F5" s="73">
        <v>62</v>
      </c>
      <c r="G5" s="73">
        <v>74</v>
      </c>
      <c r="H5" s="81" t="s">
        <v>33</v>
      </c>
      <c r="I5" s="73">
        <v>164</v>
      </c>
      <c r="J5" s="73">
        <v>46</v>
      </c>
      <c r="K5" s="78">
        <f aca="true" t="shared" si="0" ref="K5:K33">E5-F5</f>
        <v>176</v>
      </c>
    </row>
    <row r="6" spans="1:11" s="5" customFormat="1" ht="19.5" customHeight="1">
      <c r="A6" s="153"/>
      <c r="B6" s="163"/>
      <c r="C6" s="55" t="s">
        <v>62</v>
      </c>
      <c r="D6" s="35">
        <v>2</v>
      </c>
      <c r="E6" s="73">
        <v>178</v>
      </c>
      <c r="F6" s="73">
        <v>114</v>
      </c>
      <c r="G6" s="73">
        <v>77</v>
      </c>
      <c r="H6" s="73">
        <v>5</v>
      </c>
      <c r="I6" s="73">
        <v>101</v>
      </c>
      <c r="J6" s="73">
        <v>3</v>
      </c>
      <c r="K6" s="78">
        <f t="shared" si="0"/>
        <v>64</v>
      </c>
    </row>
    <row r="7" spans="1:11" s="5" customFormat="1" ht="19.5" customHeight="1">
      <c r="A7" s="153"/>
      <c r="B7" s="164"/>
      <c r="C7" s="55" t="s">
        <v>64</v>
      </c>
      <c r="D7" s="35">
        <v>3</v>
      </c>
      <c r="E7" s="73">
        <v>128</v>
      </c>
      <c r="F7" s="73">
        <v>92</v>
      </c>
      <c r="G7" s="73">
        <v>85</v>
      </c>
      <c r="H7" s="73">
        <v>18</v>
      </c>
      <c r="I7" s="73">
        <v>43</v>
      </c>
      <c r="J7" s="73">
        <v>2</v>
      </c>
      <c r="K7" s="78">
        <f t="shared" si="0"/>
        <v>36</v>
      </c>
    </row>
    <row r="8" spans="1:11" s="5" customFormat="1" ht="25.5" customHeight="1">
      <c r="A8" s="153"/>
      <c r="B8" s="155" t="s">
        <v>96</v>
      </c>
      <c r="C8" s="156"/>
      <c r="D8" s="35">
        <v>4</v>
      </c>
      <c r="E8" s="73"/>
      <c r="F8" s="73"/>
      <c r="G8" s="73"/>
      <c r="H8" s="73"/>
      <c r="I8" s="73"/>
      <c r="J8" s="73"/>
      <c r="K8" s="78">
        <f t="shared" si="0"/>
        <v>0</v>
      </c>
    </row>
    <row r="9" spans="1:11" s="5" customFormat="1" ht="36" customHeight="1">
      <c r="A9" s="153"/>
      <c r="B9" s="157" t="s">
        <v>81</v>
      </c>
      <c r="C9" s="158"/>
      <c r="D9" s="35">
        <v>5</v>
      </c>
      <c r="E9" s="85">
        <v>6</v>
      </c>
      <c r="F9" s="73">
        <v>6</v>
      </c>
      <c r="G9" s="73">
        <v>6</v>
      </c>
      <c r="H9" s="73">
        <v>5</v>
      </c>
      <c r="I9" s="73"/>
      <c r="J9" s="73"/>
      <c r="K9" s="78">
        <f t="shared" si="0"/>
        <v>0</v>
      </c>
    </row>
    <row r="10" spans="1:11" s="5" customFormat="1" ht="24" customHeight="1">
      <c r="A10" s="153"/>
      <c r="B10" s="157" t="s">
        <v>83</v>
      </c>
      <c r="C10" s="158"/>
      <c r="D10" s="35">
        <v>6</v>
      </c>
      <c r="E10" s="85">
        <v>631</v>
      </c>
      <c r="F10" s="73">
        <v>631</v>
      </c>
      <c r="G10" s="73">
        <v>631</v>
      </c>
      <c r="H10" s="73">
        <v>534</v>
      </c>
      <c r="I10" s="73"/>
      <c r="J10" s="73"/>
      <c r="K10" s="78">
        <f t="shared" si="0"/>
        <v>0</v>
      </c>
    </row>
    <row r="11" spans="1:11" s="5" customFormat="1" ht="17.25" customHeight="1">
      <c r="A11" s="153"/>
      <c r="B11" s="157" t="s">
        <v>77</v>
      </c>
      <c r="C11" s="158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53"/>
      <c r="B12" s="155" t="s">
        <v>68</v>
      </c>
      <c r="C12" s="156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3"/>
      <c r="B13" s="155" t="s">
        <v>107</v>
      </c>
      <c r="C13" s="156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54"/>
      <c r="B14" s="45" t="s">
        <v>20</v>
      </c>
      <c r="C14" s="9"/>
      <c r="D14" s="35">
        <v>10</v>
      </c>
      <c r="E14" s="74">
        <f aca="true" t="shared" si="1" ref="E14:J14">SUM(E5:E13)</f>
        <v>1181</v>
      </c>
      <c r="F14" s="74">
        <f t="shared" si="1"/>
        <v>905</v>
      </c>
      <c r="G14" s="74">
        <f t="shared" si="1"/>
        <v>873</v>
      </c>
      <c r="H14" s="74">
        <f t="shared" si="1"/>
        <v>562</v>
      </c>
      <c r="I14" s="74">
        <f t="shared" si="1"/>
        <v>308</v>
      </c>
      <c r="J14" s="74">
        <f t="shared" si="1"/>
        <v>51</v>
      </c>
      <c r="K14" s="78">
        <f t="shared" si="0"/>
        <v>276</v>
      </c>
    </row>
    <row r="15" spans="1:11" s="5" customFormat="1" ht="15.75" customHeight="1">
      <c r="A15" s="134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35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35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35"/>
      <c r="B18" s="132" t="s">
        <v>100</v>
      </c>
      <c r="C18" s="133"/>
      <c r="D18" s="35">
        <v>14</v>
      </c>
      <c r="E18" s="82">
        <v>1</v>
      </c>
      <c r="F18" s="82">
        <v>1</v>
      </c>
      <c r="G18" s="82"/>
      <c r="H18" s="82"/>
      <c r="I18" s="82">
        <v>1</v>
      </c>
      <c r="J18" s="82"/>
      <c r="K18" s="78">
        <f t="shared" si="0"/>
        <v>0</v>
      </c>
    </row>
    <row r="19" spans="1:11" ht="18.75" customHeight="1">
      <c r="A19" s="135"/>
      <c r="B19" s="165" t="s">
        <v>63</v>
      </c>
      <c r="C19" s="10" t="s">
        <v>66</v>
      </c>
      <c r="D19" s="35">
        <v>15</v>
      </c>
      <c r="E19" s="75">
        <v>546</v>
      </c>
      <c r="F19" s="75">
        <v>332</v>
      </c>
      <c r="G19" s="75">
        <v>221</v>
      </c>
      <c r="H19" s="75">
        <v>54</v>
      </c>
      <c r="I19" s="75">
        <v>325</v>
      </c>
      <c r="J19" s="75">
        <v>2</v>
      </c>
      <c r="K19" s="78">
        <f t="shared" si="0"/>
        <v>214</v>
      </c>
    </row>
    <row r="20" spans="1:11" ht="18.75" customHeight="1">
      <c r="A20" s="135"/>
      <c r="B20" s="166"/>
      <c r="C20" s="10" t="s">
        <v>62</v>
      </c>
      <c r="D20" s="35">
        <v>16</v>
      </c>
      <c r="E20" s="75">
        <v>145</v>
      </c>
      <c r="F20" s="75">
        <v>91</v>
      </c>
      <c r="G20" s="75">
        <v>83</v>
      </c>
      <c r="H20" s="75">
        <v>18</v>
      </c>
      <c r="I20" s="75">
        <v>62</v>
      </c>
      <c r="J20" s="75">
        <v>2</v>
      </c>
      <c r="K20" s="78">
        <f t="shared" si="0"/>
        <v>54</v>
      </c>
    </row>
    <row r="21" spans="1:11" ht="18.75" customHeight="1">
      <c r="A21" s="135"/>
      <c r="B21" s="167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>
      <c r="A22" s="135"/>
      <c r="B22" s="155" t="s">
        <v>96</v>
      </c>
      <c r="C22" s="156"/>
      <c r="D22" s="35">
        <v>18</v>
      </c>
      <c r="E22" s="75">
        <v>6</v>
      </c>
      <c r="F22" s="75">
        <v>2</v>
      </c>
      <c r="G22" s="75">
        <v>3</v>
      </c>
      <c r="H22" s="75"/>
      <c r="I22" s="75">
        <v>3</v>
      </c>
      <c r="J22" s="73"/>
      <c r="K22" s="78">
        <f t="shared" si="0"/>
        <v>4</v>
      </c>
    </row>
    <row r="23" spans="1:11" ht="18" customHeight="1">
      <c r="A23" s="135"/>
      <c r="B23" s="126" t="s">
        <v>19</v>
      </c>
      <c r="C23" s="127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35"/>
      <c r="B24" s="126" t="s">
        <v>107</v>
      </c>
      <c r="C24" s="127"/>
      <c r="D24" s="35">
        <v>20</v>
      </c>
      <c r="E24" s="77">
        <v>4</v>
      </c>
      <c r="F24" s="77">
        <v>4</v>
      </c>
      <c r="G24" s="77">
        <v>4</v>
      </c>
      <c r="H24" s="77"/>
      <c r="I24" s="77"/>
      <c r="J24" s="77"/>
      <c r="K24" s="78">
        <f t="shared" si="0"/>
        <v>0</v>
      </c>
    </row>
    <row r="25" spans="1:11" ht="18.75" customHeight="1">
      <c r="A25" s="135"/>
      <c r="B25" s="157" t="s">
        <v>51</v>
      </c>
      <c r="C25" s="158"/>
      <c r="D25" s="35">
        <v>21</v>
      </c>
      <c r="E25" s="75"/>
      <c r="F25" s="75"/>
      <c r="G25" s="75"/>
      <c r="H25" s="75"/>
      <c r="I25" s="75"/>
      <c r="J25" s="73"/>
      <c r="K25" s="78">
        <f t="shared" si="0"/>
        <v>0</v>
      </c>
    </row>
    <row r="26" spans="1:11" ht="15.75" customHeight="1">
      <c r="A26" s="136"/>
      <c r="B26" s="9" t="s">
        <v>20</v>
      </c>
      <c r="C26" s="9"/>
      <c r="D26" s="35">
        <v>22</v>
      </c>
      <c r="E26" s="76">
        <f aca="true" t="shared" si="2" ref="E26:J26">SUM(E15:E25)</f>
        <v>702</v>
      </c>
      <c r="F26" s="76">
        <f t="shared" si="2"/>
        <v>430</v>
      </c>
      <c r="G26" s="76">
        <f t="shared" si="2"/>
        <v>311</v>
      </c>
      <c r="H26" s="76">
        <f t="shared" si="2"/>
        <v>72</v>
      </c>
      <c r="I26" s="76">
        <f t="shared" si="2"/>
        <v>391</v>
      </c>
      <c r="J26" s="76">
        <f t="shared" si="2"/>
        <v>4</v>
      </c>
      <c r="K26" s="78">
        <f t="shared" si="0"/>
        <v>272</v>
      </c>
    </row>
    <row r="27" spans="1:11" ht="30" customHeight="1">
      <c r="A27" s="131" t="s">
        <v>112</v>
      </c>
      <c r="B27" s="129" t="s">
        <v>114</v>
      </c>
      <c r="C27" s="129"/>
      <c r="D27" s="35">
        <v>23</v>
      </c>
      <c r="E27" s="91">
        <v>315</v>
      </c>
      <c r="F27" s="91">
        <v>203</v>
      </c>
      <c r="G27" s="91">
        <v>215</v>
      </c>
      <c r="H27" s="91">
        <v>55</v>
      </c>
      <c r="I27" s="91">
        <v>100</v>
      </c>
      <c r="J27" s="73"/>
      <c r="K27" s="78">
        <f t="shared" si="0"/>
        <v>112</v>
      </c>
    </row>
    <row r="28" spans="1:11" ht="15.75" customHeight="1">
      <c r="A28" s="131"/>
      <c r="B28" s="130" t="s">
        <v>25</v>
      </c>
      <c r="C28" s="130"/>
      <c r="D28" s="35">
        <v>24</v>
      </c>
      <c r="E28" s="92">
        <v>2</v>
      </c>
      <c r="F28" s="92"/>
      <c r="G28" s="92">
        <v>2</v>
      </c>
      <c r="H28" s="93" t="s">
        <v>33</v>
      </c>
      <c r="I28" s="92"/>
      <c r="J28" s="73"/>
      <c r="K28" s="78">
        <f t="shared" si="0"/>
        <v>2</v>
      </c>
    </row>
    <row r="29" spans="1:11" ht="15.75" customHeight="1">
      <c r="A29" s="131"/>
      <c r="B29" s="129" t="s">
        <v>107</v>
      </c>
      <c r="C29" s="129"/>
      <c r="D29" s="35">
        <v>25</v>
      </c>
      <c r="E29" s="92"/>
      <c r="F29" s="92"/>
      <c r="G29" s="92"/>
      <c r="H29" s="93"/>
      <c r="I29" s="92"/>
      <c r="J29" s="73"/>
      <c r="K29" s="78">
        <f t="shared" si="0"/>
        <v>0</v>
      </c>
    </row>
    <row r="30" spans="1:11" ht="15.75" customHeight="1">
      <c r="A30" s="131"/>
      <c r="B30" s="128" t="s">
        <v>51</v>
      </c>
      <c r="C30" s="128"/>
      <c r="D30" s="35">
        <v>26</v>
      </c>
      <c r="E30" s="92">
        <v>2</v>
      </c>
      <c r="F30" s="92">
        <v>2</v>
      </c>
      <c r="G30" s="92">
        <v>2</v>
      </c>
      <c r="H30" s="92"/>
      <c r="I30" s="92"/>
      <c r="J30" s="92"/>
      <c r="K30" s="78">
        <f t="shared" si="0"/>
        <v>0</v>
      </c>
    </row>
    <row r="31" spans="1:11" ht="15.75" customHeight="1">
      <c r="A31" s="131"/>
      <c r="B31" s="128" t="s">
        <v>20</v>
      </c>
      <c r="C31" s="128"/>
      <c r="D31" s="35">
        <v>27</v>
      </c>
      <c r="E31" s="92">
        <f aca="true" t="shared" si="3" ref="E31:J31">E27+E29+E30</f>
        <v>317</v>
      </c>
      <c r="F31" s="92">
        <f t="shared" si="3"/>
        <v>205</v>
      </c>
      <c r="G31" s="92">
        <f t="shared" si="3"/>
        <v>217</v>
      </c>
      <c r="H31" s="93">
        <f t="shared" si="3"/>
        <v>55</v>
      </c>
      <c r="I31" s="92">
        <f t="shared" si="3"/>
        <v>100</v>
      </c>
      <c r="J31" s="73">
        <f t="shared" si="3"/>
        <v>0</v>
      </c>
      <c r="K31" s="78">
        <f t="shared" si="0"/>
        <v>112</v>
      </c>
    </row>
    <row r="32" spans="1:11" ht="26.25" customHeight="1">
      <c r="A32" s="159" t="s">
        <v>119</v>
      </c>
      <c r="B32" s="160"/>
      <c r="C32" s="161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 ht="15.75">
      <c r="A33" s="149" t="s">
        <v>115</v>
      </c>
      <c r="B33" s="150"/>
      <c r="C33" s="151"/>
      <c r="D33" s="35">
        <v>29</v>
      </c>
      <c r="E33" s="90">
        <f aca="true" t="shared" si="4" ref="E33:J33">E14+E26+E31+E32</f>
        <v>2200</v>
      </c>
      <c r="F33" s="90">
        <f t="shared" si="4"/>
        <v>1540</v>
      </c>
      <c r="G33" s="90">
        <f t="shared" si="4"/>
        <v>1401</v>
      </c>
      <c r="H33" s="90">
        <f>H14+H26+H31</f>
        <v>689</v>
      </c>
      <c r="I33" s="90">
        <f t="shared" si="4"/>
        <v>799</v>
      </c>
      <c r="J33" s="90">
        <f t="shared" si="4"/>
        <v>55</v>
      </c>
      <c r="K33" s="78">
        <f t="shared" si="0"/>
        <v>660</v>
      </c>
    </row>
    <row r="34" spans="1:3" ht="15.75">
      <c r="A34" s="38"/>
      <c r="B34" s="39"/>
      <c r="C34" s="39"/>
    </row>
  </sheetData>
  <sheetProtection/>
  <mergeCells count="33">
    <mergeCell ref="B24:C24"/>
    <mergeCell ref="B18:C18"/>
    <mergeCell ref="B19:B21"/>
    <mergeCell ref="B22:C22"/>
    <mergeCell ref="B8:C8"/>
    <mergeCell ref="B9:C9"/>
    <mergeCell ref="B10:C10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 alignWithMargins="0">
    <oddFooter>&amp;L20285DD0&amp;C&amp;R2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1" t="s">
        <v>79</v>
      </c>
      <c r="B1" s="231"/>
      <c r="C1" s="231"/>
      <c r="D1" s="231"/>
      <c r="E1" s="231"/>
      <c r="F1" s="37"/>
      <c r="G1" s="37"/>
      <c r="H1" s="37"/>
      <c r="I1" s="11"/>
    </row>
    <row r="2" spans="1:9" ht="29.25" customHeight="1">
      <c r="A2" s="241" t="s">
        <v>4</v>
      </c>
      <c r="B2" s="242"/>
      <c r="C2" s="242"/>
      <c r="D2" s="242"/>
      <c r="E2" s="242"/>
      <c r="F2" s="242"/>
      <c r="G2" s="243"/>
      <c r="H2" s="12" t="s">
        <v>21</v>
      </c>
      <c r="I2" s="12" t="s">
        <v>5</v>
      </c>
    </row>
    <row r="3" spans="1:9" ht="16.5" customHeight="1">
      <c r="A3" s="238" t="s">
        <v>22</v>
      </c>
      <c r="B3" s="216" t="s">
        <v>120</v>
      </c>
      <c r="C3" s="217"/>
      <c r="D3" s="183" t="s">
        <v>70</v>
      </c>
      <c r="E3" s="175" t="s">
        <v>55</v>
      </c>
      <c r="F3" s="176"/>
      <c r="G3" s="177"/>
      <c r="H3" s="13">
        <v>1</v>
      </c>
      <c r="I3" s="82">
        <v>40</v>
      </c>
    </row>
    <row r="4" spans="1:9" ht="16.5" customHeight="1">
      <c r="A4" s="239"/>
      <c r="B4" s="218"/>
      <c r="C4" s="219"/>
      <c r="D4" s="184"/>
      <c r="E4" s="171" t="s">
        <v>56</v>
      </c>
      <c r="F4" s="172"/>
      <c r="G4" s="173"/>
      <c r="H4" s="13">
        <v>2</v>
      </c>
      <c r="I4" s="80">
        <v>42</v>
      </c>
    </row>
    <row r="5" spans="1:9" ht="16.5" customHeight="1">
      <c r="A5" s="239"/>
      <c r="B5" s="218"/>
      <c r="C5" s="219"/>
      <c r="D5" s="185"/>
      <c r="E5" s="171" t="s">
        <v>65</v>
      </c>
      <c r="F5" s="172"/>
      <c r="G5" s="173"/>
      <c r="H5" s="13">
        <v>3</v>
      </c>
      <c r="I5" s="80">
        <v>46</v>
      </c>
    </row>
    <row r="6" spans="1:10" ht="15" customHeight="1">
      <c r="A6" s="239"/>
      <c r="B6" s="218"/>
      <c r="C6" s="219"/>
      <c r="D6" s="196" t="s">
        <v>54</v>
      </c>
      <c r="E6" s="175" t="s">
        <v>55</v>
      </c>
      <c r="F6" s="176"/>
      <c r="G6" s="177"/>
      <c r="H6" s="13">
        <v>4</v>
      </c>
      <c r="I6" s="80">
        <v>9</v>
      </c>
      <c r="J6" s="2"/>
    </row>
    <row r="7" spans="1:10" ht="15" customHeight="1">
      <c r="A7" s="239"/>
      <c r="B7" s="218"/>
      <c r="C7" s="219"/>
      <c r="D7" s="197"/>
      <c r="E7" s="171" t="s">
        <v>56</v>
      </c>
      <c r="F7" s="172"/>
      <c r="G7" s="173"/>
      <c r="H7" s="13">
        <v>5</v>
      </c>
      <c r="I7" s="80">
        <v>6</v>
      </c>
      <c r="J7" s="2"/>
    </row>
    <row r="8" spans="1:10" ht="15" customHeight="1">
      <c r="A8" s="239"/>
      <c r="B8" s="218"/>
      <c r="C8" s="219"/>
      <c r="D8" s="198"/>
      <c r="E8" s="171" t="s">
        <v>65</v>
      </c>
      <c r="F8" s="172"/>
      <c r="G8" s="173"/>
      <c r="H8" s="13">
        <v>6</v>
      </c>
      <c r="I8" s="80">
        <v>18</v>
      </c>
      <c r="J8" s="2"/>
    </row>
    <row r="9" spans="1:10" ht="15" customHeight="1">
      <c r="A9" s="239"/>
      <c r="B9" s="218"/>
      <c r="C9" s="219"/>
      <c r="D9" s="186" t="s">
        <v>57</v>
      </c>
      <c r="E9" s="175" t="s">
        <v>55</v>
      </c>
      <c r="F9" s="176"/>
      <c r="G9" s="177"/>
      <c r="H9" s="13">
        <v>7</v>
      </c>
      <c r="I9" s="80">
        <v>13</v>
      </c>
      <c r="J9" s="2"/>
    </row>
    <row r="10" spans="1:10" ht="15" customHeight="1">
      <c r="A10" s="239"/>
      <c r="B10" s="218"/>
      <c r="C10" s="219"/>
      <c r="D10" s="186"/>
      <c r="E10" s="171" t="s">
        <v>56</v>
      </c>
      <c r="F10" s="172"/>
      <c r="G10" s="173"/>
      <c r="H10" s="13">
        <v>8</v>
      </c>
      <c r="I10" s="80"/>
      <c r="J10" s="2"/>
    </row>
    <row r="11" spans="1:10" ht="15" customHeight="1">
      <c r="A11" s="239"/>
      <c r="B11" s="220"/>
      <c r="C11" s="221"/>
      <c r="D11" s="186"/>
      <c r="E11" s="171" t="s">
        <v>65</v>
      </c>
      <c r="F11" s="172"/>
      <c r="G11" s="173"/>
      <c r="H11" s="13">
        <v>9</v>
      </c>
      <c r="I11" s="80"/>
      <c r="J11" s="2"/>
    </row>
    <row r="12" spans="1:10" ht="15.75" customHeight="1">
      <c r="A12" s="239"/>
      <c r="B12" s="126" t="s">
        <v>95</v>
      </c>
      <c r="C12" s="244"/>
      <c r="D12" s="244"/>
      <c r="E12" s="244"/>
      <c r="F12" s="244"/>
      <c r="G12" s="127"/>
      <c r="H12" s="13">
        <v>10</v>
      </c>
      <c r="I12" s="82"/>
      <c r="J12" s="2"/>
    </row>
    <row r="13" spans="1:10" ht="15" customHeight="1">
      <c r="A13" s="239"/>
      <c r="B13" s="178" t="s">
        <v>78</v>
      </c>
      <c r="C13" s="178"/>
      <c r="D13" s="178"/>
      <c r="E13" s="235" t="s">
        <v>30</v>
      </c>
      <c r="F13" s="236"/>
      <c r="G13" s="237"/>
      <c r="H13" s="13">
        <v>11</v>
      </c>
      <c r="I13" s="82">
        <v>40</v>
      </c>
      <c r="J13" s="2"/>
    </row>
    <row r="14" spans="1:10" ht="15" customHeight="1">
      <c r="A14" s="239"/>
      <c r="B14" s="178"/>
      <c r="C14" s="178"/>
      <c r="D14" s="178"/>
      <c r="E14" s="235" t="s">
        <v>26</v>
      </c>
      <c r="F14" s="236"/>
      <c r="G14" s="237"/>
      <c r="H14" s="13">
        <v>12</v>
      </c>
      <c r="I14" s="82">
        <v>41</v>
      </c>
      <c r="J14" s="2"/>
    </row>
    <row r="15" spans="1:10" ht="18" customHeight="1">
      <c r="A15" s="239"/>
      <c r="B15" s="240" t="s">
        <v>52</v>
      </c>
      <c r="C15" s="240"/>
      <c r="D15" s="240"/>
      <c r="E15" s="228" t="s">
        <v>53</v>
      </c>
      <c r="F15" s="229"/>
      <c r="G15" s="230"/>
      <c r="H15" s="13">
        <v>13</v>
      </c>
      <c r="I15" s="82">
        <v>19</v>
      </c>
      <c r="J15" s="2"/>
    </row>
    <row r="16" spans="1:10" ht="18" customHeight="1">
      <c r="A16" s="239"/>
      <c r="B16" s="240"/>
      <c r="C16" s="240"/>
      <c r="D16" s="240"/>
      <c r="E16" s="228" t="s">
        <v>31</v>
      </c>
      <c r="F16" s="229"/>
      <c r="G16" s="230"/>
      <c r="H16" s="13">
        <v>14</v>
      </c>
      <c r="I16" s="82">
        <v>27</v>
      </c>
      <c r="J16" s="2"/>
    </row>
    <row r="17" spans="1:10" ht="24" customHeight="1">
      <c r="A17" s="239"/>
      <c r="B17" s="225" t="s">
        <v>82</v>
      </c>
      <c r="C17" s="226"/>
      <c r="D17" s="226"/>
      <c r="E17" s="226"/>
      <c r="F17" s="226"/>
      <c r="G17" s="227"/>
      <c r="H17" s="13">
        <v>15</v>
      </c>
      <c r="I17" s="82">
        <v>16</v>
      </c>
      <c r="J17" s="2"/>
    </row>
    <row r="18" spans="1:10" ht="15" customHeight="1">
      <c r="A18" s="239"/>
      <c r="B18" s="179" t="s">
        <v>75</v>
      </c>
      <c r="C18" s="180"/>
      <c r="D18" s="180"/>
      <c r="E18" s="180"/>
      <c r="F18" s="180"/>
      <c r="G18" s="181"/>
      <c r="H18" s="13">
        <v>16</v>
      </c>
      <c r="I18" s="82">
        <v>60</v>
      </c>
      <c r="J18" s="2"/>
    </row>
    <row r="19" spans="1:10" ht="15" customHeight="1">
      <c r="A19" s="239"/>
      <c r="B19" s="179" t="s">
        <v>121</v>
      </c>
      <c r="C19" s="180"/>
      <c r="D19" s="180"/>
      <c r="E19" s="180"/>
      <c r="F19" s="180"/>
      <c r="G19" s="181"/>
      <c r="H19" s="13">
        <v>17</v>
      </c>
      <c r="I19" s="82">
        <v>155</v>
      </c>
      <c r="J19" s="2"/>
    </row>
    <row r="20" spans="1:9" ht="15" customHeight="1">
      <c r="A20" s="239"/>
      <c r="B20" s="179" t="s">
        <v>76</v>
      </c>
      <c r="C20" s="180"/>
      <c r="D20" s="180"/>
      <c r="E20" s="180"/>
      <c r="F20" s="180"/>
      <c r="G20" s="181"/>
      <c r="H20" s="13">
        <v>18</v>
      </c>
      <c r="I20" s="82">
        <v>1</v>
      </c>
    </row>
    <row r="21" spans="1:9" ht="23.25" customHeight="1">
      <c r="A21" s="239"/>
      <c r="B21" s="132" t="s">
        <v>86</v>
      </c>
      <c r="C21" s="234"/>
      <c r="D21" s="234"/>
      <c r="E21" s="234"/>
      <c r="F21" s="234"/>
      <c r="G21" s="133"/>
      <c r="H21" s="13">
        <v>19</v>
      </c>
      <c r="I21" s="82"/>
    </row>
    <row r="22" spans="1:9" ht="15" customHeight="1">
      <c r="A22" s="232" t="s">
        <v>46</v>
      </c>
      <c r="B22" s="216" t="s">
        <v>73</v>
      </c>
      <c r="C22" s="217"/>
      <c r="D22" s="183" t="s">
        <v>70</v>
      </c>
      <c r="E22" s="175" t="s">
        <v>71</v>
      </c>
      <c r="F22" s="176"/>
      <c r="G22" s="177"/>
      <c r="H22" s="13">
        <v>20</v>
      </c>
      <c r="I22" s="82">
        <v>136</v>
      </c>
    </row>
    <row r="23" spans="1:9" ht="15" customHeight="1">
      <c r="A23" s="233"/>
      <c r="B23" s="218"/>
      <c r="C23" s="219"/>
      <c r="D23" s="184"/>
      <c r="E23" s="171" t="s">
        <v>56</v>
      </c>
      <c r="F23" s="172"/>
      <c r="G23" s="173"/>
      <c r="H23" s="13">
        <v>21</v>
      </c>
      <c r="I23" s="82">
        <v>40</v>
      </c>
    </row>
    <row r="24" spans="1:9" ht="15" customHeight="1">
      <c r="A24" s="233"/>
      <c r="B24" s="218"/>
      <c r="C24" s="219"/>
      <c r="D24" s="185"/>
      <c r="E24" s="171" t="s">
        <v>72</v>
      </c>
      <c r="F24" s="172"/>
      <c r="G24" s="173"/>
      <c r="H24" s="13">
        <v>22</v>
      </c>
      <c r="I24" s="82"/>
    </row>
    <row r="25" spans="1:9" ht="15" customHeight="1">
      <c r="A25" s="233"/>
      <c r="B25" s="218"/>
      <c r="C25" s="219"/>
      <c r="D25" s="196" t="s">
        <v>54</v>
      </c>
      <c r="E25" s="175" t="s">
        <v>71</v>
      </c>
      <c r="F25" s="176"/>
      <c r="G25" s="177"/>
      <c r="H25" s="13">
        <v>23</v>
      </c>
      <c r="I25" s="82">
        <v>45</v>
      </c>
    </row>
    <row r="26" spans="1:9" ht="15" customHeight="1">
      <c r="A26" s="233"/>
      <c r="B26" s="218"/>
      <c r="C26" s="219"/>
      <c r="D26" s="197"/>
      <c r="E26" s="171" t="s">
        <v>56</v>
      </c>
      <c r="F26" s="172"/>
      <c r="G26" s="173"/>
      <c r="H26" s="13">
        <v>24</v>
      </c>
      <c r="I26" s="82">
        <v>18</v>
      </c>
    </row>
    <row r="27" spans="1:9" ht="15" customHeight="1">
      <c r="A27" s="233"/>
      <c r="B27" s="218"/>
      <c r="C27" s="219"/>
      <c r="D27" s="198"/>
      <c r="E27" s="171" t="s">
        <v>72</v>
      </c>
      <c r="F27" s="172"/>
      <c r="G27" s="173"/>
      <c r="H27" s="13">
        <v>25</v>
      </c>
      <c r="I27" s="82"/>
    </row>
    <row r="28" spans="1:9" ht="15" customHeight="1">
      <c r="A28" s="233"/>
      <c r="B28" s="218"/>
      <c r="C28" s="219"/>
      <c r="D28" s="186" t="s">
        <v>57</v>
      </c>
      <c r="E28" s="175" t="s">
        <v>71</v>
      </c>
      <c r="F28" s="176"/>
      <c r="G28" s="177"/>
      <c r="H28" s="13">
        <v>26</v>
      </c>
      <c r="I28" s="82">
        <v>9</v>
      </c>
    </row>
    <row r="29" spans="1:9" ht="15" customHeight="1">
      <c r="A29" s="233"/>
      <c r="B29" s="218"/>
      <c r="C29" s="219"/>
      <c r="D29" s="186"/>
      <c r="E29" s="171" t="s">
        <v>56</v>
      </c>
      <c r="F29" s="172"/>
      <c r="G29" s="173"/>
      <c r="H29" s="13">
        <v>27</v>
      </c>
      <c r="I29" s="82"/>
    </row>
    <row r="30" spans="1:9" ht="15" customHeight="1">
      <c r="A30" s="233"/>
      <c r="B30" s="220"/>
      <c r="C30" s="221"/>
      <c r="D30" s="186"/>
      <c r="E30" s="171" t="s">
        <v>72</v>
      </c>
      <c r="F30" s="172"/>
      <c r="G30" s="173"/>
      <c r="H30" s="13">
        <v>28</v>
      </c>
      <c r="I30" s="82"/>
    </row>
    <row r="31" spans="1:9" ht="15" customHeight="1">
      <c r="A31" s="233"/>
      <c r="B31" s="174" t="s">
        <v>34</v>
      </c>
      <c r="C31" s="174"/>
      <c r="D31" s="187" t="s">
        <v>27</v>
      </c>
      <c r="E31" s="188"/>
      <c r="F31" s="188"/>
      <c r="G31" s="189"/>
      <c r="H31" s="13">
        <v>29</v>
      </c>
      <c r="I31" s="82">
        <v>348</v>
      </c>
    </row>
    <row r="32" spans="1:9" ht="15" customHeight="1">
      <c r="A32" s="233"/>
      <c r="B32" s="174"/>
      <c r="C32" s="174"/>
      <c r="D32" s="187" t="s">
        <v>28</v>
      </c>
      <c r="E32" s="188"/>
      <c r="F32" s="188"/>
      <c r="G32" s="189"/>
      <c r="H32" s="13">
        <v>30</v>
      </c>
      <c r="I32" s="82">
        <v>164</v>
      </c>
    </row>
    <row r="33" spans="1:9" ht="15" customHeight="1">
      <c r="A33" s="233"/>
      <c r="B33" s="174"/>
      <c r="C33" s="174"/>
      <c r="D33" s="222" t="s">
        <v>69</v>
      </c>
      <c r="E33" s="223"/>
      <c r="F33" s="223"/>
      <c r="G33" s="224"/>
      <c r="H33" s="13">
        <v>31</v>
      </c>
      <c r="I33" s="82">
        <v>5</v>
      </c>
    </row>
    <row r="34" spans="1:9" ht="15" customHeight="1">
      <c r="A34" s="233"/>
      <c r="B34" s="179" t="s">
        <v>75</v>
      </c>
      <c r="C34" s="180"/>
      <c r="D34" s="180"/>
      <c r="E34" s="180"/>
      <c r="F34" s="180"/>
      <c r="G34" s="181"/>
      <c r="H34" s="13">
        <v>32</v>
      </c>
      <c r="I34" s="82">
        <v>13</v>
      </c>
    </row>
    <row r="35" spans="1:9" ht="15" customHeight="1">
      <c r="A35" s="233"/>
      <c r="B35" s="179" t="s">
        <v>121</v>
      </c>
      <c r="C35" s="180"/>
      <c r="D35" s="180"/>
      <c r="E35" s="180"/>
      <c r="F35" s="180"/>
      <c r="G35" s="181"/>
      <c r="H35" s="13">
        <v>33</v>
      </c>
      <c r="I35" s="82">
        <v>116</v>
      </c>
    </row>
    <row r="36" spans="1:9" ht="15" customHeight="1">
      <c r="A36" s="233"/>
      <c r="B36" s="179" t="s">
        <v>113</v>
      </c>
      <c r="C36" s="180"/>
      <c r="D36" s="180"/>
      <c r="E36" s="180"/>
      <c r="F36" s="180"/>
      <c r="G36" s="181"/>
      <c r="H36" s="13">
        <v>34</v>
      </c>
      <c r="I36" s="82">
        <v>17</v>
      </c>
    </row>
    <row r="37" spans="1:9" ht="37.5" customHeight="1">
      <c r="A37" s="233"/>
      <c r="B37" s="132" t="s">
        <v>85</v>
      </c>
      <c r="C37" s="234"/>
      <c r="D37" s="234"/>
      <c r="E37" s="234"/>
      <c r="F37" s="234"/>
      <c r="G37" s="133"/>
      <c r="H37" s="13">
        <v>35</v>
      </c>
      <c r="I37" s="79">
        <v>3</v>
      </c>
    </row>
    <row r="38" spans="1:9" ht="15" customHeight="1">
      <c r="A38" s="199" t="s">
        <v>74</v>
      </c>
      <c r="B38" s="200"/>
      <c r="C38" s="201"/>
      <c r="D38" s="190" t="s">
        <v>70</v>
      </c>
      <c r="E38" s="191"/>
      <c r="F38" s="191"/>
      <c r="G38" s="192"/>
      <c r="H38" s="13">
        <v>36</v>
      </c>
      <c r="I38" s="83">
        <v>138</v>
      </c>
    </row>
    <row r="39" spans="1:9" ht="15" customHeight="1">
      <c r="A39" s="202"/>
      <c r="B39" s="203"/>
      <c r="C39" s="204"/>
      <c r="D39" s="190" t="s">
        <v>54</v>
      </c>
      <c r="E39" s="191"/>
      <c r="F39" s="191"/>
      <c r="G39" s="192"/>
      <c r="H39" s="13">
        <v>37</v>
      </c>
      <c r="I39" s="83">
        <v>53</v>
      </c>
    </row>
    <row r="40" spans="1:9" ht="15" customHeight="1">
      <c r="A40" s="205"/>
      <c r="B40" s="206"/>
      <c r="C40" s="207"/>
      <c r="D40" s="190" t="s">
        <v>57</v>
      </c>
      <c r="E40" s="191"/>
      <c r="F40" s="191"/>
      <c r="G40" s="192"/>
      <c r="H40" s="13">
        <v>38</v>
      </c>
      <c r="I40" s="83">
        <v>2</v>
      </c>
    </row>
    <row r="41" spans="1:9" ht="14.25" customHeight="1">
      <c r="A41" s="178" t="s">
        <v>24</v>
      </c>
      <c r="B41" s="178"/>
      <c r="C41" s="178"/>
      <c r="D41" s="178"/>
      <c r="E41" s="178"/>
      <c r="F41" s="178"/>
      <c r="G41" s="178"/>
      <c r="H41" s="178"/>
      <c r="I41" s="178"/>
    </row>
    <row r="42" spans="1:9" ht="15.75" customHeight="1">
      <c r="A42" s="168" t="s">
        <v>108</v>
      </c>
      <c r="B42" s="169"/>
      <c r="C42" s="169"/>
      <c r="D42" s="169"/>
      <c r="E42" s="169"/>
      <c r="F42" s="169"/>
      <c r="G42" s="170"/>
      <c r="H42" s="89">
        <v>39</v>
      </c>
      <c r="I42" s="79">
        <v>23</v>
      </c>
    </row>
    <row r="43" spans="1:9" ht="14.25" customHeight="1">
      <c r="A43" s="193" t="s">
        <v>109</v>
      </c>
      <c r="B43" s="194"/>
      <c r="C43" s="194"/>
      <c r="D43" s="194"/>
      <c r="E43" s="194"/>
      <c r="F43" s="194"/>
      <c r="G43" s="195"/>
      <c r="H43" s="89">
        <v>40</v>
      </c>
      <c r="I43" s="79">
        <v>9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0" t="s">
        <v>91</v>
      </c>
      <c r="B46" s="211"/>
      <c r="C46" s="211"/>
      <c r="D46" s="212"/>
      <c r="E46" s="182" t="s">
        <v>111</v>
      </c>
      <c r="F46" s="182"/>
      <c r="G46" s="182"/>
      <c r="H46" s="182"/>
      <c r="I46" s="182"/>
    </row>
    <row r="47" spans="1:9" ht="48" customHeight="1">
      <c r="A47" s="213"/>
      <c r="B47" s="214"/>
      <c r="C47" s="214"/>
      <c r="D47" s="215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209" t="s">
        <v>42</v>
      </c>
      <c r="B48" s="209"/>
      <c r="C48" s="209"/>
      <c r="D48" s="209"/>
      <c r="E48" s="82">
        <v>803</v>
      </c>
      <c r="F48" s="82">
        <v>52</v>
      </c>
      <c r="G48" s="82">
        <v>18</v>
      </c>
      <c r="H48" s="82"/>
      <c r="I48" s="82"/>
    </row>
    <row r="49" spans="1:9" ht="14.25" customHeight="1">
      <c r="A49" s="209" t="s">
        <v>43</v>
      </c>
      <c r="B49" s="209"/>
      <c r="C49" s="209"/>
      <c r="D49" s="209"/>
      <c r="E49" s="79">
        <v>254</v>
      </c>
      <c r="F49" s="79">
        <v>56</v>
      </c>
      <c r="G49" s="79">
        <v>1</v>
      </c>
      <c r="H49" s="79"/>
      <c r="I49" s="79"/>
    </row>
    <row r="50" spans="1:9" ht="14.25" customHeight="1">
      <c r="A50" s="208" t="s">
        <v>45</v>
      </c>
      <c r="B50" s="208"/>
      <c r="C50" s="208"/>
      <c r="D50" s="208"/>
      <c r="E50" s="79">
        <v>199</v>
      </c>
      <c r="F50" s="79">
        <v>18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B12:G12"/>
    <mergeCell ref="B3:C11"/>
    <mergeCell ref="E10:G10"/>
    <mergeCell ref="E8:G8"/>
    <mergeCell ref="E3:G3"/>
    <mergeCell ref="A2:G2"/>
    <mergeCell ref="E5:G5"/>
    <mergeCell ref="E4:G4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E9:G9"/>
    <mergeCell ref="D6:D8"/>
    <mergeCell ref="D9:D11"/>
    <mergeCell ref="E6:G6"/>
    <mergeCell ref="E23:G23"/>
    <mergeCell ref="D33:G33"/>
    <mergeCell ref="D38:G38"/>
    <mergeCell ref="B17:G17"/>
    <mergeCell ref="B19:G19"/>
    <mergeCell ref="B21:G21"/>
    <mergeCell ref="A50:D50"/>
    <mergeCell ref="D40:G40"/>
    <mergeCell ref="A49:D49"/>
    <mergeCell ref="A46:D47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  <mergeCell ref="B22:C30"/>
    <mergeCell ref="E25:G25"/>
    <mergeCell ref="E26:G2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 alignWithMargins="0">
    <oddFooter>&amp;L20285DD0&amp;C&amp;R3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241" t="s">
        <v>4</v>
      </c>
      <c r="B2" s="242"/>
      <c r="C2" s="12" t="s">
        <v>21</v>
      </c>
      <c r="D2" s="12" t="s">
        <v>5</v>
      </c>
    </row>
    <row r="3" spans="1:4" ht="29.25" customHeight="1">
      <c r="A3" s="247" t="s">
        <v>101</v>
      </c>
      <c r="B3" s="247"/>
      <c r="C3" s="13">
        <v>1</v>
      </c>
      <c r="D3" s="88">
        <f>IF('розділ 1'!I33&lt;&gt;0,'розділ 1'!J33*100/'розділ 1'!I33,0)</f>
        <v>6.88360450563204</v>
      </c>
    </row>
    <row r="4" spans="1:4" ht="16.5" customHeight="1">
      <c r="A4" s="245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16.558441558441558</v>
      </c>
    </row>
    <row r="5" spans="1:4" ht="16.5" customHeight="1">
      <c r="A5" s="246"/>
      <c r="B5" s="51" t="s">
        <v>103</v>
      </c>
      <c r="C5" s="13">
        <v>3</v>
      </c>
      <c r="D5" s="88">
        <f>IF('розділ 1'!I26&lt;&gt;0,'розділ 1'!J26*100/'розділ 1'!I26,0)</f>
        <v>1.0230179028132993</v>
      </c>
    </row>
    <row r="6" spans="1:4" ht="16.5" customHeight="1">
      <c r="A6" s="246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47" t="s">
        <v>105</v>
      </c>
      <c r="B7" s="247"/>
      <c r="C7" s="13">
        <v>5</v>
      </c>
      <c r="D7" s="88">
        <f>IF('розділ 1'!F33&lt;&gt;0,'розділ 1'!G33*100/'розділ 1'!F33,0)</f>
        <v>90.97402597402598</v>
      </c>
    </row>
    <row r="8" spans="1:4" ht="16.5" customHeight="1">
      <c r="A8" s="247" t="s">
        <v>35</v>
      </c>
      <c r="B8" s="247"/>
      <c r="C8" s="13">
        <v>6</v>
      </c>
      <c r="D8" s="84">
        <f>IF('розділ 2'!I43&lt;&gt;0,'розділ 1'!G33/'розділ 2'!I43,0)</f>
        <v>155.66666666666666</v>
      </c>
    </row>
    <row r="9" spans="1:4" ht="25.5" customHeight="1">
      <c r="A9" s="247" t="s">
        <v>44</v>
      </c>
      <c r="B9" s="247"/>
      <c r="C9" s="13">
        <v>7</v>
      </c>
      <c r="D9" s="84">
        <f>IF('розділ 2'!I43&lt;&gt;0,'розділ 1'!E33/'розділ 2'!I43,0)</f>
        <v>244.44444444444446</v>
      </c>
    </row>
    <row r="10" spans="1:4" ht="16.5" customHeight="1">
      <c r="A10" s="187" t="s">
        <v>29</v>
      </c>
      <c r="B10" s="189"/>
      <c r="C10" s="13">
        <v>8</v>
      </c>
      <c r="D10" s="80">
        <v>37</v>
      </c>
    </row>
    <row r="11" spans="1:4" ht="16.5" customHeight="1">
      <c r="A11" s="251" t="s">
        <v>42</v>
      </c>
      <c r="B11" s="251"/>
      <c r="C11" s="13">
        <v>9</v>
      </c>
      <c r="D11" s="80">
        <v>24</v>
      </c>
    </row>
    <row r="12" spans="1:4" ht="16.5" customHeight="1">
      <c r="A12" s="251" t="s">
        <v>43</v>
      </c>
      <c r="B12" s="251"/>
      <c r="C12" s="13">
        <v>10</v>
      </c>
      <c r="D12" s="80">
        <v>67</v>
      </c>
    </row>
    <row r="13" spans="1:4" ht="16.5" customHeight="1">
      <c r="A13" s="251" t="s">
        <v>45</v>
      </c>
      <c r="B13" s="251"/>
      <c r="C13" s="13">
        <v>11</v>
      </c>
      <c r="D13" s="80">
        <v>46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48" t="s">
        <v>93</v>
      </c>
      <c r="B17" s="248"/>
      <c r="C17" s="254" t="s">
        <v>122</v>
      </c>
      <c r="D17" s="254"/>
      <c r="E17" s="65"/>
      <c r="F17" s="65"/>
      <c r="G17" s="86"/>
    </row>
    <row r="18" spans="1:7" ht="12.75">
      <c r="A18" s="46"/>
      <c r="B18" s="68" t="s">
        <v>36</v>
      </c>
      <c r="C18" s="250" t="s">
        <v>37</v>
      </c>
      <c r="D18" s="250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49" t="s">
        <v>123</v>
      </c>
      <c r="D20" s="249"/>
      <c r="E20" s="67"/>
      <c r="F20" s="67"/>
      <c r="G20" s="67"/>
    </row>
    <row r="21" spans="1:7" ht="12.75">
      <c r="A21" s="48"/>
      <c r="B21" s="68" t="s">
        <v>36</v>
      </c>
      <c r="C21" s="250" t="s">
        <v>37</v>
      </c>
      <c r="D21" s="250"/>
      <c r="E21" s="65"/>
      <c r="F21" s="65"/>
      <c r="G21" s="65"/>
    </row>
    <row r="22" spans="1:7" ht="12.75">
      <c r="A22" s="49" t="s">
        <v>38</v>
      </c>
      <c r="B22" s="70"/>
      <c r="C22" s="255" t="s">
        <v>124</v>
      </c>
      <c r="D22" s="255"/>
      <c r="E22" s="66"/>
      <c r="F22" s="66"/>
      <c r="G22" s="65"/>
    </row>
    <row r="23" spans="1:7" ht="15.75" customHeight="1">
      <c r="A23" s="50" t="s">
        <v>39</v>
      </c>
      <c r="B23" s="70"/>
      <c r="C23" s="252" t="s">
        <v>125</v>
      </c>
      <c r="D23" s="252"/>
      <c r="E23" s="66"/>
      <c r="F23" s="66"/>
      <c r="G23" s="65"/>
    </row>
    <row r="24" spans="1:4" ht="15.75" customHeight="1">
      <c r="A24" s="49" t="s">
        <v>40</v>
      </c>
      <c r="B24" s="71"/>
      <c r="C24" s="252" t="s">
        <v>126</v>
      </c>
      <c r="D24" s="252"/>
    </row>
    <row r="26" spans="3:5" ht="12.75" customHeight="1">
      <c r="C26" s="253" t="s">
        <v>127</v>
      </c>
      <c r="D26" s="253"/>
      <c r="E26" s="72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 alignWithMargins="0">
    <oddFooter>&amp;L20285DD0&amp;C&amp;R4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2020-09-01T06:41:15Z</cp:lastPrinted>
  <dcterms:created xsi:type="dcterms:W3CDTF">2004-04-20T14:33:35Z</dcterms:created>
  <dcterms:modified xsi:type="dcterms:W3CDTF">2021-04-16T07:05:50Z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20285DD0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